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25" windowHeight="6255"/>
  </bookViews>
  <sheets>
    <sheet name="Summary" sheetId="4" r:id="rId1"/>
  </sheets>
  <externalReferences>
    <externalReference r:id="rId2"/>
  </externalReferences>
  <definedNames>
    <definedName name="_xlnm.Print_Titles" localSheetId="0">Summary!$7:$7</definedName>
  </definedNames>
  <calcPr calcId="145621"/>
</workbook>
</file>

<file path=xl/calcChain.xml><?xml version="1.0" encoding="utf-8"?>
<calcChain xmlns="http://schemas.openxmlformats.org/spreadsheetml/2006/main">
  <c r="H40" i="4" l="1"/>
  <c r="H63" i="4" l="1"/>
  <c r="H13" i="4" l="1"/>
  <c r="H18" i="4" l="1"/>
  <c r="H59" i="4" l="1"/>
  <c r="H57" i="4"/>
  <c r="H39" i="4"/>
  <c r="H60" i="4"/>
  <c r="H66" i="4"/>
  <c r="H68" i="4"/>
  <c r="H15" i="4"/>
  <c r="H37" i="4"/>
  <c r="H14" i="4"/>
  <c r="H22" i="4"/>
  <c r="H61" i="4"/>
  <c r="H51" i="4"/>
  <c r="H64" i="4"/>
  <c r="H48" i="4"/>
  <c r="H52" i="4"/>
  <c r="H42" i="4"/>
  <c r="H47" i="4"/>
  <c r="H53" i="4"/>
  <c r="H55" i="4"/>
  <c r="H49" i="4"/>
  <c r="H33" i="4"/>
  <c r="H82" i="4"/>
  <c r="H81" i="4"/>
  <c r="H50" i="4"/>
  <c r="H8" i="4"/>
  <c r="H43" i="4"/>
  <c r="H34" i="4"/>
  <c r="H31" i="4"/>
  <c r="H30" i="4"/>
  <c r="H35" i="4"/>
  <c r="H70" i="4"/>
  <c r="H20" i="4"/>
  <c r="H17" i="4"/>
  <c r="H38" i="4"/>
  <c r="H65" i="4"/>
  <c r="H16" i="4"/>
  <c r="H29" i="4"/>
  <c r="H27" i="4"/>
  <c r="H56" i="4"/>
  <c r="H24" i="4"/>
  <c r="H26" i="4"/>
  <c r="H45" i="4"/>
  <c r="H28" i="4"/>
  <c r="H41" i="4"/>
  <c r="H67" i="4"/>
  <c r="H21" i="4"/>
  <c r="H69" i="4"/>
  <c r="H19" i="4"/>
  <c r="H46" i="4"/>
  <c r="H62" i="4"/>
  <c r="H74" i="4"/>
  <c r="H83" i="4"/>
  <c r="H85" i="4"/>
  <c r="H84" i="4"/>
  <c r="H76" i="4"/>
  <c r="H77" i="4"/>
  <c r="H79" i="4"/>
  <c r="H80" i="4"/>
  <c r="H87" i="4"/>
  <c r="H86" i="4"/>
  <c r="H73" i="4"/>
  <c r="H78" i="4"/>
  <c r="H32" i="4"/>
  <c r="H23" i="4"/>
  <c r="H11" i="4"/>
  <c r="H25" i="4"/>
  <c r="H54" i="4"/>
  <c r="H9" i="4"/>
  <c r="H10" i="4"/>
  <c r="H12" i="4"/>
  <c r="H75" i="4"/>
  <c r="H44" i="4"/>
  <c r="H58" i="4"/>
  <c r="H36" i="4"/>
  <c r="G74" i="4" l="1"/>
  <c r="G83" i="4"/>
  <c r="G85" i="4"/>
  <c r="G84" i="4"/>
  <c r="G77" i="4"/>
  <c r="G79" i="4"/>
  <c r="G80" i="4"/>
  <c r="G87" i="4"/>
  <c r="G86" i="4"/>
  <c r="G73" i="4"/>
  <c r="G78" i="4"/>
  <c r="G75" i="4"/>
  <c r="G81" i="4" l="1"/>
  <c r="I75" i="4"/>
  <c r="I78" i="4"/>
  <c r="I73" i="4"/>
  <c r="I86" i="4"/>
  <c r="I87" i="4"/>
  <c r="I80" i="4"/>
  <c r="I79" i="4"/>
  <c r="I77" i="4"/>
  <c r="I84" i="4"/>
  <c r="I85" i="4"/>
  <c r="I83" i="4"/>
  <c r="I74" i="4"/>
  <c r="G76" i="4" l="1"/>
  <c r="G82" i="4"/>
  <c r="I81" i="4"/>
  <c r="I82" i="4" l="1"/>
  <c r="I76" i="4"/>
  <c r="G32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3" i="4"/>
  <c r="G34" i="4"/>
  <c r="G35" i="4"/>
  <c r="G36" i="4"/>
  <c r="G37" i="4"/>
  <c r="G38" i="4"/>
  <c r="G39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62" i="4"/>
  <c r="G9" i="4"/>
  <c r="G8" i="4"/>
  <c r="G70" i="4" l="1"/>
  <c r="I9" i="4"/>
  <c r="I62" i="4"/>
  <c r="I69" i="4"/>
  <c r="I68" i="4"/>
  <c r="I67" i="4"/>
  <c r="I66" i="4"/>
  <c r="I65" i="4"/>
  <c r="I64" i="4"/>
  <c r="I63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2" i="4"/>
  <c r="I8" i="4"/>
  <c r="I70" i="4" l="1"/>
  <c r="G40" i="4" l="1"/>
  <c r="I40" i="4" l="1"/>
  <c r="E71" i="4" l="1"/>
  <c r="D71" i="4"/>
  <c r="D88" i="4"/>
  <c r="D90" i="4" s="1"/>
  <c r="E88" i="4" l="1"/>
  <c r="E90" i="4" s="1"/>
</calcChain>
</file>

<file path=xl/sharedStrings.xml><?xml version="1.0" encoding="utf-8"?>
<sst xmlns="http://schemas.openxmlformats.org/spreadsheetml/2006/main" count="106" uniqueCount="105">
  <si>
    <t>DFE No.</t>
  </si>
  <si>
    <t>School Name</t>
  </si>
  <si>
    <t>The Bath Studio School</t>
  </si>
  <si>
    <t>The IKB Studio School</t>
  </si>
  <si>
    <t>The Mendip Studio School</t>
  </si>
  <si>
    <t xml:space="preserve">Beechen Cliff </t>
  </si>
  <si>
    <t>Hayesfield Technology College</t>
  </si>
  <si>
    <t>Norton Hill</t>
  </si>
  <si>
    <t xml:space="preserve">Oldfield </t>
  </si>
  <si>
    <t>Somervale</t>
  </si>
  <si>
    <t xml:space="preserve">Wellsway </t>
  </si>
  <si>
    <t xml:space="preserve">Writhlington </t>
  </si>
  <si>
    <t>Grand Total</t>
  </si>
  <si>
    <t>Total 63 Primary Schools</t>
  </si>
  <si>
    <t xml:space="preserve">Broadlands </t>
  </si>
  <si>
    <t xml:space="preserve">Chew Valley </t>
  </si>
  <si>
    <t xml:space="preserve">Ralph Allen </t>
  </si>
  <si>
    <t>St. Gregory's Catholic College</t>
  </si>
  <si>
    <t>St. Mark's C.E.</t>
  </si>
  <si>
    <t>Abbotalphege Academy</t>
  </si>
  <si>
    <t>Bathampton Primary</t>
  </si>
  <si>
    <t>Batheaston C of E Primary</t>
  </si>
  <si>
    <t>Bathford C of E Primary</t>
  </si>
  <si>
    <t>Bathwick St Mary C of E Primary</t>
  </si>
  <si>
    <t xml:space="preserve">Bishop Sutton Primary </t>
  </si>
  <si>
    <t>Cameley C of E Primary</t>
  </si>
  <si>
    <t xml:space="preserve">Castle Primary </t>
  </si>
  <si>
    <t>Chandag Infant</t>
  </si>
  <si>
    <t xml:space="preserve">Chandag Junior </t>
  </si>
  <si>
    <t xml:space="preserve">Chew Magna Primary </t>
  </si>
  <si>
    <t>Chew Stoke Church Primary</t>
  </si>
  <si>
    <t>Clutton Primary</t>
  </si>
  <si>
    <t xml:space="preserve">Combe Down C of E Primary </t>
  </si>
  <si>
    <t>East Harptree C of E Primary</t>
  </si>
  <si>
    <t xml:space="preserve">Farmborough C of E Primary </t>
  </si>
  <si>
    <t xml:space="preserve">Farrington Gurney C of E Primary </t>
  </si>
  <si>
    <t xml:space="preserve">Freshford C of E Primary </t>
  </si>
  <si>
    <t>High Littleton C of E Primary</t>
  </si>
  <si>
    <t>Longvernal Primary</t>
  </si>
  <si>
    <t>Marksbury C of E Primary</t>
  </si>
  <si>
    <t xml:space="preserve">Midsomer Norton Primary </t>
  </si>
  <si>
    <t xml:space="preserve">Moorlands Infant </t>
  </si>
  <si>
    <t xml:space="preserve">Moorlands Junior </t>
  </si>
  <si>
    <t xml:space="preserve">Newbridge Primary </t>
  </si>
  <si>
    <t>Oldfield Park Infant</t>
  </si>
  <si>
    <t xml:space="preserve">Oldfield Park Junior </t>
  </si>
  <si>
    <t xml:space="preserve">Paulton Infant </t>
  </si>
  <si>
    <t xml:space="preserve">Paulton Junior </t>
  </si>
  <si>
    <t xml:space="preserve">Peasedown St John Primary </t>
  </si>
  <si>
    <t xml:space="preserve">Pensford Primary </t>
  </si>
  <si>
    <t>Roundhill Primary</t>
  </si>
  <si>
    <t>Saltford C of E Primary</t>
  </si>
  <si>
    <t>Shoscombe C of E Primary</t>
  </si>
  <si>
    <t>Somerdale Educate Together Primary</t>
  </si>
  <si>
    <t>St. Andrew's C of E Primary</t>
  </si>
  <si>
    <t xml:space="preserve">St. John's C of E Primary (Keynsham) </t>
  </si>
  <si>
    <t>St. John's C of E Primary (Midsomer Norton)</t>
  </si>
  <si>
    <t>St. John's Catholic Primary (Bath)</t>
  </si>
  <si>
    <t>St. Julian's C of E Primary</t>
  </si>
  <si>
    <t>St. Keyna Primary</t>
  </si>
  <si>
    <t>St. Martin's Garden Primary</t>
  </si>
  <si>
    <t xml:space="preserve">St. Mary's C of E Primary (Timsbury) </t>
  </si>
  <si>
    <t>St. Mary's C of E Primary (Writhlington)</t>
  </si>
  <si>
    <t xml:space="preserve">St. Mary's Catholic Primary </t>
  </si>
  <si>
    <t xml:space="preserve">St. Michael's C of E Junior </t>
  </si>
  <si>
    <t xml:space="preserve">St. Nicholas' C of E Primary </t>
  </si>
  <si>
    <t xml:space="preserve">St. Philip's C of E Primary </t>
  </si>
  <si>
    <t>St. Saviour's C of E Infant</t>
  </si>
  <si>
    <t xml:space="preserve">St. Saviours C of E Junior </t>
  </si>
  <si>
    <t>St. Stephen's C of E Primary</t>
  </si>
  <si>
    <t>Stanton Drew Primary</t>
  </si>
  <si>
    <t>Swainswick C of E Primary</t>
  </si>
  <si>
    <t xml:space="preserve">Trinity Church </t>
  </si>
  <si>
    <t xml:space="preserve">Twerton Infant </t>
  </si>
  <si>
    <t xml:space="preserve">Ubley C of E Primary </t>
  </si>
  <si>
    <t xml:space="preserve">Welton Primary </t>
  </si>
  <si>
    <t xml:space="preserve">Westfield Primary </t>
  </si>
  <si>
    <t xml:space="preserve">Weston All Saints C of E Primary </t>
  </si>
  <si>
    <t xml:space="preserve">Whitchurch Primary </t>
  </si>
  <si>
    <t>Widcombe C of E Junior</t>
  </si>
  <si>
    <t xml:space="preserve">Widcombe Infant </t>
  </si>
  <si>
    <t>Notes:</t>
  </si>
  <si>
    <t xml:space="preserve">Shaded cells indicate new growing schools </t>
  </si>
  <si>
    <t>FY2019-20 B&amp;NES estimated funding formula calculation</t>
  </si>
  <si>
    <t>Total 15 Secondary Schools</t>
  </si>
  <si>
    <t>2018-19</t>
  </si>
  <si>
    <t>2019-20</t>
  </si>
  <si>
    <t>Oct 2017 data used with adjustment to secondary pupil numbers for 7/12ths re estimated BCA transfers</t>
  </si>
  <si>
    <t>Oct 2017 data used with adjustment to secondary pupil numbers for 12/12ths re estimated BCA transfers</t>
  </si>
  <si>
    <t>Newly opened Mulberry Park has adjustment to pupil numbers for 12/12ths and revised baseline</t>
  </si>
  <si>
    <t>New and growing schools also have adjusted pupil number for Oct 2017 data - Mulberry park is funded for 7/12ths only</t>
  </si>
  <si>
    <t>Mulberry Park Educate Together Primary</t>
  </si>
  <si>
    <t>19-20 DFE calculation of funding floor per pupil rate</t>
  </si>
  <si>
    <t>17-18 DFE calculation of funding floor per pupil rate</t>
  </si>
  <si>
    <t>Funding floor % change between years</t>
  </si>
  <si>
    <t>Schools block Formula Consultation Autumn 2018</t>
  </si>
  <si>
    <t>0.5% reduction in schools block fundng to contribute to High Needs block</t>
  </si>
  <si>
    <t>No Cap on gains , 0.5% MFG, minimum per pupil funding of £3,283.50 per primary pupil and £4,526.40 per secondary</t>
  </si>
  <si>
    <t xml:space="preserve">Pupil led funding comparison </t>
  </si>
  <si>
    <t>Pupil no.s used in est. FY2019-20 formula calculations</t>
  </si>
  <si>
    <t>Estimated funding formula for 2019-20 with 0.5% reduction in schools block to transfer to High Needs block</t>
  </si>
  <si>
    <t xml:space="preserve">No Cap on gains, 0% MFG, minimum per pupil funding of £3,482.50 per primary pupil, £4,723.20 per secondary </t>
  </si>
  <si>
    <t>New for 19/20 minimum per pupil funding of £5,018.40 per Studio (KS4 only) schools</t>
  </si>
  <si>
    <t>The information shown in this table is an estimate of the impact of the NFF on individual schools. Schools should not utilise</t>
  </si>
  <si>
    <t xml:space="preserve">this information for budget planning as there have been significant assumptions made as part of the modelling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</si>
</sst>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2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5" fillId="0" borderId="0" xfId="0" applyFont="1" applyFill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1" fillId="0" borderId="0" xfId="0" applyNumberFormat="1" applyFont="1" applyFill="1"/>
    <xf numFmtId="0" fontId="6" fillId="0" borderId="0" xfId="0" applyFont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 applyAlignment="1">
      <alignment wrapText="1"/>
    </xf>
    <xf numFmtId="10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4" fontId="0" fillId="0" borderId="1" xfId="0" applyNumberFormat="1" applyBorder="1"/>
    <xf numFmtId="10" fontId="0" fillId="0" borderId="1" xfId="0" applyNumberFormat="1" applyBorder="1"/>
    <xf numFmtId="4" fontId="1" fillId="0" borderId="1" xfId="0" applyNumberFormat="1" applyFont="1" applyBorder="1"/>
    <xf numFmtId="10" fontId="1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 wrapText="1"/>
    </xf>
    <xf numFmtId="3" fontId="0" fillId="0" borderId="3" xfId="0" applyNumberForma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3" fontId="1" fillId="0" borderId="0" xfId="0" applyNumberFormat="1" applyFont="1" applyFill="1" applyBorder="1"/>
    <xf numFmtId="4" fontId="0" fillId="2" borderId="1" xfId="0" applyNumberFormat="1" applyFill="1" applyBorder="1"/>
    <xf numFmtId="10" fontId="0" fillId="2" borderId="1" xfId="0" applyNumberFormat="1" applyFill="1" applyBorder="1"/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9-2020\APT\APT%20July%202018\FFF%20201920_P1_APT_800_BA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C6">
            <v>8002158</v>
          </cell>
          <cell r="D6" t="str">
            <v>Roundhill Primary School</v>
          </cell>
          <cell r="E6">
            <v>878249.22</v>
          </cell>
          <cell r="F6">
            <v>0</v>
          </cell>
          <cell r="G6">
            <v>0</v>
          </cell>
          <cell r="H6">
            <v>41153.200000000063</v>
          </cell>
          <cell r="I6">
            <v>0</v>
          </cell>
          <cell r="J6">
            <v>68577.024489795906</v>
          </cell>
          <cell r="K6">
            <v>0</v>
          </cell>
          <cell r="L6">
            <v>5571.9999999999991</v>
          </cell>
          <cell r="M6">
            <v>2149.199999999998</v>
          </cell>
          <cell r="N6">
            <v>11820.599999999957</v>
          </cell>
          <cell r="O6">
            <v>13193.700000000039</v>
          </cell>
          <cell r="P6">
            <v>38446.800000000003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17832.390000000007</v>
          </cell>
          <cell r="Y6">
            <v>0</v>
          </cell>
          <cell r="Z6">
            <v>0</v>
          </cell>
          <cell r="AA6">
            <v>151662.42818867933</v>
          </cell>
          <cell r="AB6">
            <v>0</v>
          </cell>
          <cell r="AC6">
            <v>0</v>
          </cell>
          <cell r="AD6">
            <v>0</v>
          </cell>
          <cell r="AE6">
            <v>109450</v>
          </cell>
          <cell r="AF6">
            <v>0</v>
          </cell>
          <cell r="AG6">
            <v>0</v>
          </cell>
          <cell r="AH6">
            <v>0</v>
          </cell>
          <cell r="AI6">
            <v>16800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97685</v>
          </cell>
          <cell r="AQ6">
            <v>0</v>
          </cell>
          <cell r="AR6">
            <v>878249.22</v>
          </cell>
          <cell r="AS6">
            <v>350407.34267847531</v>
          </cell>
          <cell r="AT6">
            <v>223935</v>
          </cell>
          <cell r="AU6">
            <v>0</v>
          </cell>
          <cell r="AV6">
            <v>1452591.5626784754</v>
          </cell>
          <cell r="AW6">
            <v>1452591.5626784752</v>
          </cell>
          <cell r="AX6">
            <v>0</v>
          </cell>
          <cell r="AY6">
            <v>1435791.5626784754</v>
          </cell>
          <cell r="AZ6">
            <v>3482.5</v>
          </cell>
          <cell r="BA6">
            <v>1107435</v>
          </cell>
          <cell r="BB6">
            <v>0</v>
          </cell>
          <cell r="BC6">
            <v>0</v>
          </cell>
          <cell r="BD6">
            <v>1452591.5626784754</v>
          </cell>
          <cell r="BE6">
            <v>1326341.5626784754</v>
          </cell>
          <cell r="BF6">
            <v>4170.8854172279098</v>
          </cell>
          <cell r="BG6">
            <v>4129.5889999999999</v>
          </cell>
          <cell r="BH6">
            <v>1.0000127670794804E-2</v>
          </cell>
        </row>
        <row r="7">
          <cell r="C7">
            <v>8002160</v>
          </cell>
          <cell r="D7" t="str">
            <v>Twerton Infant School</v>
          </cell>
          <cell r="E7">
            <v>342461.96</v>
          </cell>
          <cell r="F7">
            <v>0</v>
          </cell>
          <cell r="G7">
            <v>0</v>
          </cell>
          <cell r="H7">
            <v>31959.400000000009</v>
          </cell>
          <cell r="I7">
            <v>0</v>
          </cell>
          <cell r="J7">
            <v>39222.9</v>
          </cell>
          <cell r="K7">
            <v>0</v>
          </cell>
          <cell r="L7">
            <v>1193.9999999999989</v>
          </cell>
          <cell r="M7">
            <v>0</v>
          </cell>
          <cell r="N7">
            <v>10746.000000000011</v>
          </cell>
          <cell r="O7">
            <v>21730.799999999977</v>
          </cell>
          <cell r="P7">
            <v>7940.100000000004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4433.0720930232546</v>
          </cell>
          <cell r="Y7">
            <v>0</v>
          </cell>
          <cell r="Z7">
            <v>0</v>
          </cell>
          <cell r="AA7">
            <v>46918.831627906984</v>
          </cell>
          <cell r="AB7">
            <v>0</v>
          </cell>
          <cell r="AC7">
            <v>0</v>
          </cell>
          <cell r="AD7">
            <v>0</v>
          </cell>
          <cell r="AE7">
            <v>109450</v>
          </cell>
          <cell r="AF7">
            <v>0</v>
          </cell>
          <cell r="AG7">
            <v>0</v>
          </cell>
          <cell r="AH7">
            <v>0</v>
          </cell>
          <cell r="AI7">
            <v>12754.130000000001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60279</v>
          </cell>
          <cell r="AQ7">
            <v>0</v>
          </cell>
          <cell r="AR7">
            <v>342461.96</v>
          </cell>
          <cell r="AS7">
            <v>164145.10372093023</v>
          </cell>
          <cell r="AT7">
            <v>182483.13</v>
          </cell>
          <cell r="AU7">
            <v>0</v>
          </cell>
          <cell r="AV7">
            <v>689090.19372093026</v>
          </cell>
          <cell r="AW7">
            <v>689090.19372093026</v>
          </cell>
          <cell r="AX7">
            <v>0</v>
          </cell>
          <cell r="AY7">
            <v>676336.06372093025</v>
          </cell>
          <cell r="AZ7">
            <v>3482.5</v>
          </cell>
          <cell r="BA7">
            <v>431830</v>
          </cell>
          <cell r="BB7">
            <v>0</v>
          </cell>
          <cell r="BC7">
            <v>0</v>
          </cell>
          <cell r="BD7">
            <v>689090.19372093026</v>
          </cell>
          <cell r="BE7">
            <v>566886.06372093025</v>
          </cell>
          <cell r="BF7">
            <v>4571.6618042010505</v>
          </cell>
          <cell r="BG7">
            <v>4526.3963000000003</v>
          </cell>
          <cell r="BH7">
            <v>1.0000340491850024E-2</v>
          </cell>
        </row>
        <row r="8">
          <cell r="C8">
            <v>8002237</v>
          </cell>
          <cell r="D8" t="str">
            <v>Bishop Sutton Primary School</v>
          </cell>
          <cell r="E8">
            <v>430839.24</v>
          </cell>
          <cell r="F8">
            <v>0</v>
          </cell>
          <cell r="G8">
            <v>0</v>
          </cell>
          <cell r="H8">
            <v>1751.1999999999971</v>
          </cell>
          <cell r="I8">
            <v>0</v>
          </cell>
          <cell r="J8">
            <v>5166.9123287671227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605.59318181818219</v>
          </cell>
          <cell r="Y8">
            <v>0</v>
          </cell>
          <cell r="Z8">
            <v>0</v>
          </cell>
          <cell r="AA8">
            <v>42599.197495543682</v>
          </cell>
          <cell r="AB8">
            <v>0</v>
          </cell>
          <cell r="AC8">
            <v>0</v>
          </cell>
          <cell r="AD8">
            <v>0</v>
          </cell>
          <cell r="AE8">
            <v>109450</v>
          </cell>
          <cell r="AF8">
            <v>0</v>
          </cell>
          <cell r="AG8">
            <v>0</v>
          </cell>
          <cell r="AH8">
            <v>0</v>
          </cell>
          <cell r="AI8">
            <v>10680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430839.24</v>
          </cell>
          <cell r="AS8">
            <v>50122.903006128981</v>
          </cell>
          <cell r="AT8">
            <v>120130</v>
          </cell>
          <cell r="AU8">
            <v>0</v>
          </cell>
          <cell r="AV8">
            <v>601092.14300612896</v>
          </cell>
          <cell r="AW8">
            <v>601092.14300612896</v>
          </cell>
          <cell r="AX8">
            <v>0</v>
          </cell>
          <cell r="AY8">
            <v>590412.14300612896</v>
          </cell>
          <cell r="AZ8">
            <v>3482.5</v>
          </cell>
          <cell r="BA8">
            <v>543270</v>
          </cell>
          <cell r="BB8">
            <v>0</v>
          </cell>
          <cell r="BC8">
            <v>0</v>
          </cell>
          <cell r="BD8">
            <v>601092.14300612896</v>
          </cell>
          <cell r="BE8">
            <v>480962.14300612896</v>
          </cell>
          <cell r="BF8">
            <v>3083.0906602956984</v>
          </cell>
          <cell r="BG8">
            <v>2736.7150000000001</v>
          </cell>
          <cell r="BH8">
            <v>0.12656621544285696</v>
          </cell>
        </row>
        <row r="9">
          <cell r="C9">
            <v>8002238</v>
          </cell>
          <cell r="D9" t="str">
            <v>Chew Magna Primary School</v>
          </cell>
          <cell r="E9">
            <v>295511.52999999997</v>
          </cell>
          <cell r="F9">
            <v>0</v>
          </cell>
          <cell r="G9">
            <v>0</v>
          </cell>
          <cell r="H9">
            <v>1751.2000000000021</v>
          </cell>
          <cell r="I9">
            <v>0</v>
          </cell>
          <cell r="J9">
            <v>4258.5999999999995</v>
          </cell>
          <cell r="K9">
            <v>0</v>
          </cell>
          <cell r="L9">
            <v>0</v>
          </cell>
          <cell r="M9">
            <v>477.59999999999928</v>
          </cell>
          <cell r="N9">
            <v>358.19999999999982</v>
          </cell>
          <cell r="O9">
            <v>0</v>
          </cell>
          <cell r="P9">
            <v>417.89999999999981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38642.993574120344</v>
          </cell>
          <cell r="AB9">
            <v>0</v>
          </cell>
          <cell r="AC9">
            <v>0</v>
          </cell>
          <cell r="AD9">
            <v>0</v>
          </cell>
          <cell r="AE9">
            <v>109450</v>
          </cell>
          <cell r="AF9">
            <v>0</v>
          </cell>
          <cell r="AG9">
            <v>0</v>
          </cell>
          <cell r="AH9">
            <v>0</v>
          </cell>
          <cell r="AI9">
            <v>9047.7060000000019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295511.52999999997</v>
          </cell>
          <cell r="AS9">
            <v>45906.493574120344</v>
          </cell>
          <cell r="AT9">
            <v>118497.70600000001</v>
          </cell>
          <cell r="AU9">
            <v>0</v>
          </cell>
          <cell r="AV9">
            <v>459915.72957412031</v>
          </cell>
          <cell r="AW9">
            <v>459915.72957412031</v>
          </cell>
          <cell r="AX9">
            <v>0</v>
          </cell>
          <cell r="AY9">
            <v>450868.02357412031</v>
          </cell>
          <cell r="AZ9">
            <v>3482.5</v>
          </cell>
          <cell r="BA9">
            <v>372627.5</v>
          </cell>
          <cell r="BB9">
            <v>0</v>
          </cell>
          <cell r="BC9">
            <v>0</v>
          </cell>
          <cell r="BD9">
            <v>459915.72957412031</v>
          </cell>
          <cell r="BE9">
            <v>341418.02357412031</v>
          </cell>
          <cell r="BF9">
            <v>3190.8226502254233</v>
          </cell>
          <cell r="BG9">
            <v>2883.2968000000001</v>
          </cell>
          <cell r="BH9">
            <v>0.10665771564877513</v>
          </cell>
        </row>
        <row r="10">
          <cell r="C10">
            <v>8002243</v>
          </cell>
          <cell r="D10" t="str">
            <v>Paulton Infant School</v>
          </cell>
          <cell r="E10">
            <v>615879.17000000004</v>
          </cell>
          <cell r="F10">
            <v>0</v>
          </cell>
          <cell r="G10">
            <v>0</v>
          </cell>
          <cell r="H10">
            <v>9193.7999999999956</v>
          </cell>
          <cell r="I10">
            <v>0</v>
          </cell>
          <cell r="J10">
            <v>11283.299999999994</v>
          </cell>
          <cell r="K10">
            <v>0</v>
          </cell>
          <cell r="L10">
            <v>999.48198198198111</v>
          </cell>
          <cell r="M10">
            <v>239.87567567567547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3886.7610544217723</v>
          </cell>
          <cell r="Y10">
            <v>0</v>
          </cell>
          <cell r="Z10">
            <v>0</v>
          </cell>
          <cell r="AA10">
            <v>70960.936190476132</v>
          </cell>
          <cell r="AB10">
            <v>0</v>
          </cell>
          <cell r="AC10">
            <v>0</v>
          </cell>
          <cell r="AD10">
            <v>0</v>
          </cell>
          <cell r="AE10">
            <v>109450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615879.17000000004</v>
          </cell>
          <cell r="AS10">
            <v>96564.154902555543</v>
          </cell>
          <cell r="AT10">
            <v>109450</v>
          </cell>
          <cell r="AU10">
            <v>0</v>
          </cell>
          <cell r="AV10">
            <v>821893.32490255556</v>
          </cell>
          <cell r="AW10">
            <v>821893.32490255579</v>
          </cell>
          <cell r="AX10">
            <v>0</v>
          </cell>
          <cell r="AY10">
            <v>821893.32490255556</v>
          </cell>
          <cell r="AZ10">
            <v>3482.5</v>
          </cell>
          <cell r="BA10">
            <v>776597.5</v>
          </cell>
          <cell r="BB10">
            <v>0</v>
          </cell>
          <cell r="BC10">
            <v>0</v>
          </cell>
          <cell r="BD10">
            <v>821893.32490255556</v>
          </cell>
          <cell r="BE10">
            <v>712443.32490255556</v>
          </cell>
          <cell r="BF10">
            <v>3194.8131161549577</v>
          </cell>
          <cell r="BG10">
            <v>2839.5264999999999</v>
          </cell>
          <cell r="BH10">
            <v>0.12512178215450984</v>
          </cell>
        </row>
        <row r="11">
          <cell r="C11">
            <v>8002246</v>
          </cell>
          <cell r="D11" t="str">
            <v>Pensford Primary School</v>
          </cell>
          <cell r="E11">
            <v>196087.09</v>
          </cell>
          <cell r="F11">
            <v>0</v>
          </cell>
          <cell r="G11">
            <v>0</v>
          </cell>
          <cell r="H11">
            <v>437.79999999999939</v>
          </cell>
          <cell r="I11">
            <v>0</v>
          </cell>
          <cell r="J11">
            <v>5225.7945205479446</v>
          </cell>
          <cell r="K11">
            <v>0</v>
          </cell>
          <cell r="L11">
            <v>198.99999999999972</v>
          </cell>
          <cell r="M11">
            <v>1432.7999999999997</v>
          </cell>
          <cell r="N11">
            <v>1432.8000000000002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2273.8859374999997</v>
          </cell>
          <cell r="Y11">
            <v>0</v>
          </cell>
          <cell r="Z11">
            <v>0</v>
          </cell>
          <cell r="AA11">
            <v>18943.424953968919</v>
          </cell>
          <cell r="AB11">
            <v>0</v>
          </cell>
          <cell r="AC11">
            <v>0</v>
          </cell>
          <cell r="AD11">
            <v>0</v>
          </cell>
          <cell r="AE11">
            <v>109450</v>
          </cell>
          <cell r="AF11">
            <v>0</v>
          </cell>
          <cell r="AG11">
            <v>0</v>
          </cell>
          <cell r="AH11">
            <v>0</v>
          </cell>
          <cell r="AI11">
            <v>8153.1230000000005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196087.09</v>
          </cell>
          <cell r="AS11">
            <v>29945.505412016861</v>
          </cell>
          <cell r="AT11">
            <v>117603.12300000001</v>
          </cell>
          <cell r="AU11">
            <v>0</v>
          </cell>
          <cell r="AV11">
            <v>343635.71841201687</v>
          </cell>
          <cell r="AW11">
            <v>343635.71841201681</v>
          </cell>
          <cell r="AX11">
            <v>0</v>
          </cell>
          <cell r="AY11">
            <v>335482.59541201685</v>
          </cell>
          <cell r="AZ11">
            <v>3482.5</v>
          </cell>
          <cell r="BA11">
            <v>247257.5</v>
          </cell>
          <cell r="BB11">
            <v>0</v>
          </cell>
          <cell r="BC11">
            <v>0</v>
          </cell>
          <cell r="BD11">
            <v>343635.71841201687</v>
          </cell>
          <cell r="BE11">
            <v>226032.59541201688</v>
          </cell>
          <cell r="BF11">
            <v>3183.5576818593927</v>
          </cell>
          <cell r="BG11">
            <v>2929.7474999999999</v>
          </cell>
          <cell r="BH11">
            <v>8.6632101182573834E-2</v>
          </cell>
        </row>
        <row r="12">
          <cell r="C12">
            <v>8002248</v>
          </cell>
          <cell r="D12" t="str">
            <v>Stanton Drew Primary School</v>
          </cell>
          <cell r="E12">
            <v>168469.19</v>
          </cell>
          <cell r="F12">
            <v>0</v>
          </cell>
          <cell r="G12">
            <v>0</v>
          </cell>
          <cell r="H12">
            <v>3502.4000000000119</v>
          </cell>
          <cell r="I12">
            <v>0</v>
          </cell>
          <cell r="J12">
            <v>5555.1355932203378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21675.89828817462</v>
          </cell>
          <cell r="AB12">
            <v>0</v>
          </cell>
          <cell r="AC12">
            <v>4495.3899999999912</v>
          </cell>
          <cell r="AD12">
            <v>0</v>
          </cell>
          <cell r="AE12">
            <v>109450</v>
          </cell>
          <cell r="AF12">
            <v>0</v>
          </cell>
          <cell r="AG12">
            <v>0</v>
          </cell>
          <cell r="AH12">
            <v>0</v>
          </cell>
          <cell r="AI12">
            <v>5886.0464000000002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168469.19</v>
          </cell>
          <cell r="AS12">
            <v>35228.823881394957</v>
          </cell>
          <cell r="AT12">
            <v>115336.04640000001</v>
          </cell>
          <cell r="AU12">
            <v>0</v>
          </cell>
          <cell r="AV12">
            <v>319034.06028139498</v>
          </cell>
          <cell r="AW12">
            <v>319034.06028139498</v>
          </cell>
          <cell r="AX12">
            <v>0</v>
          </cell>
          <cell r="AY12">
            <v>313148.01388139499</v>
          </cell>
          <cell r="AZ12">
            <v>3482.5</v>
          </cell>
          <cell r="BA12">
            <v>212432.5</v>
          </cell>
          <cell r="BB12">
            <v>0</v>
          </cell>
          <cell r="BC12">
            <v>0</v>
          </cell>
          <cell r="BD12">
            <v>319034.06028139498</v>
          </cell>
          <cell r="BE12">
            <v>199202.623881395</v>
          </cell>
          <cell r="BF12">
            <v>3265.6167849409017</v>
          </cell>
          <cell r="BG12">
            <v>2968.6032</v>
          </cell>
          <cell r="BH12">
            <v>0.10005162863831099</v>
          </cell>
        </row>
        <row r="13">
          <cell r="C13">
            <v>8002250</v>
          </cell>
          <cell r="D13" t="str">
            <v>Westfield Primary School</v>
          </cell>
          <cell r="E13">
            <v>1049480.2</v>
          </cell>
          <cell r="F13">
            <v>0</v>
          </cell>
          <cell r="G13">
            <v>0</v>
          </cell>
          <cell r="H13">
            <v>30645.99999999992</v>
          </cell>
          <cell r="I13">
            <v>0</v>
          </cell>
          <cell r="J13">
            <v>50366.530503978771</v>
          </cell>
          <cell r="K13">
            <v>0</v>
          </cell>
          <cell r="L13">
            <v>3183.9999999999973</v>
          </cell>
          <cell r="M13">
            <v>3343.2000000000007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1217.0093749999999</v>
          </cell>
          <cell r="Y13">
            <v>0</v>
          </cell>
          <cell r="Z13">
            <v>0</v>
          </cell>
          <cell r="AA13">
            <v>160790.19050320514</v>
          </cell>
          <cell r="AB13">
            <v>0</v>
          </cell>
          <cell r="AC13">
            <v>0</v>
          </cell>
          <cell r="AD13">
            <v>0</v>
          </cell>
          <cell r="AE13">
            <v>109450</v>
          </cell>
          <cell r="AF13">
            <v>0</v>
          </cell>
          <cell r="AG13">
            <v>0</v>
          </cell>
          <cell r="AH13">
            <v>0</v>
          </cell>
          <cell r="AI13">
            <v>34806.1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1049480.2</v>
          </cell>
          <cell r="AS13">
            <v>249546.93038218381</v>
          </cell>
          <cell r="AT13">
            <v>144256.1</v>
          </cell>
          <cell r="AU13">
            <v>0</v>
          </cell>
          <cell r="AV13">
            <v>1443283.2303821838</v>
          </cell>
          <cell r="AW13">
            <v>1443283.2303821838</v>
          </cell>
          <cell r="AX13">
            <v>0</v>
          </cell>
          <cell r="AY13">
            <v>1408477.1303821837</v>
          </cell>
          <cell r="AZ13">
            <v>3482.5</v>
          </cell>
          <cell r="BA13">
            <v>1323350</v>
          </cell>
          <cell r="BB13">
            <v>0</v>
          </cell>
          <cell r="BC13">
            <v>0</v>
          </cell>
          <cell r="BD13">
            <v>1443283.2303821838</v>
          </cell>
          <cell r="BE13">
            <v>1299027.1303821837</v>
          </cell>
          <cell r="BF13">
            <v>3418.4924483741675</v>
          </cell>
          <cell r="BG13">
            <v>3009.4935999999998</v>
          </cell>
          <cell r="BH13">
            <v>0.13590288026336647</v>
          </cell>
        </row>
        <row r="14">
          <cell r="C14">
            <v>8002251</v>
          </cell>
          <cell r="D14" t="str">
            <v>Whitchurch Primary School</v>
          </cell>
          <cell r="E14">
            <v>549596.21</v>
          </cell>
          <cell r="F14">
            <v>0</v>
          </cell>
          <cell r="G14">
            <v>0</v>
          </cell>
          <cell r="H14">
            <v>9631.5999999999585</v>
          </cell>
          <cell r="I14">
            <v>0</v>
          </cell>
          <cell r="J14">
            <v>19682.288059701492</v>
          </cell>
          <cell r="K14">
            <v>0</v>
          </cell>
          <cell r="L14">
            <v>2587.0000000000023</v>
          </cell>
          <cell r="M14">
            <v>4537.2000000000016</v>
          </cell>
          <cell r="N14">
            <v>9313.1999999999789</v>
          </cell>
          <cell r="O14">
            <v>1164.1499999999992</v>
          </cell>
          <cell r="P14">
            <v>13372.800000000037</v>
          </cell>
          <cell r="Q14">
            <v>1716.3749999999986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1810.164053254435</v>
          </cell>
          <cell r="Y14">
            <v>0</v>
          </cell>
          <cell r="Z14">
            <v>0</v>
          </cell>
          <cell r="AA14">
            <v>56554.265607646776</v>
          </cell>
          <cell r="AB14">
            <v>0</v>
          </cell>
          <cell r="AC14">
            <v>0</v>
          </cell>
          <cell r="AD14">
            <v>0</v>
          </cell>
          <cell r="AE14">
            <v>109450</v>
          </cell>
          <cell r="AF14">
            <v>0</v>
          </cell>
          <cell r="AG14">
            <v>0</v>
          </cell>
          <cell r="AH14">
            <v>0</v>
          </cell>
          <cell r="AI14">
            <v>13838.76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549596.21</v>
          </cell>
          <cell r="AS14">
            <v>120369.04272060268</v>
          </cell>
          <cell r="AT14">
            <v>123288.76</v>
          </cell>
          <cell r="AU14">
            <v>0</v>
          </cell>
          <cell r="AV14">
            <v>793254.01272060268</v>
          </cell>
          <cell r="AW14">
            <v>793254.01272060256</v>
          </cell>
          <cell r="AX14">
            <v>0</v>
          </cell>
          <cell r="AY14">
            <v>779415.25272060267</v>
          </cell>
          <cell r="AZ14">
            <v>3482.5</v>
          </cell>
          <cell r="BA14">
            <v>693017.5</v>
          </cell>
          <cell r="BB14">
            <v>0</v>
          </cell>
          <cell r="BC14">
            <v>0</v>
          </cell>
          <cell r="BD14">
            <v>793254.01272060268</v>
          </cell>
          <cell r="BE14">
            <v>669965.25272060267</v>
          </cell>
          <cell r="BF14">
            <v>3366.6595614100638</v>
          </cell>
          <cell r="BG14">
            <v>3233.0439000000001</v>
          </cell>
          <cell r="BH14">
            <v>4.132813087074496E-2</v>
          </cell>
        </row>
        <row r="15">
          <cell r="C15">
            <v>8002260</v>
          </cell>
          <cell r="D15" t="str">
            <v>Castle Primary School</v>
          </cell>
          <cell r="E15">
            <v>781586.57</v>
          </cell>
          <cell r="F15">
            <v>0</v>
          </cell>
          <cell r="G15">
            <v>0</v>
          </cell>
          <cell r="H15">
            <v>35023.999999999985</v>
          </cell>
          <cell r="I15">
            <v>0</v>
          </cell>
          <cell r="J15">
            <v>56461.933455882354</v>
          </cell>
          <cell r="K15">
            <v>0</v>
          </cell>
          <cell r="L15">
            <v>399.41134751773029</v>
          </cell>
          <cell r="M15">
            <v>29236.910638297853</v>
          </cell>
          <cell r="N15">
            <v>0</v>
          </cell>
          <cell r="O15">
            <v>778.85212765957408</v>
          </cell>
          <cell r="P15">
            <v>419.38191489361679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4915.8059322033941</v>
          </cell>
          <cell r="Y15">
            <v>0</v>
          </cell>
          <cell r="Z15">
            <v>0</v>
          </cell>
          <cell r="AA15">
            <v>121090.73369157668</v>
          </cell>
          <cell r="AB15">
            <v>0</v>
          </cell>
          <cell r="AC15">
            <v>0</v>
          </cell>
          <cell r="AD15">
            <v>0</v>
          </cell>
          <cell r="AE15">
            <v>109450</v>
          </cell>
          <cell r="AF15">
            <v>0</v>
          </cell>
          <cell r="AG15">
            <v>0</v>
          </cell>
          <cell r="AH15">
            <v>0</v>
          </cell>
          <cell r="AI15">
            <v>23026.47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781586.57</v>
          </cell>
          <cell r="AS15">
            <v>248327.02910803119</v>
          </cell>
          <cell r="AT15">
            <v>132476.47</v>
          </cell>
          <cell r="AU15">
            <v>0</v>
          </cell>
          <cell r="AV15">
            <v>1162390.0691080312</v>
          </cell>
          <cell r="AW15">
            <v>1162390.0691080312</v>
          </cell>
          <cell r="AX15">
            <v>0</v>
          </cell>
          <cell r="AY15">
            <v>1139363.5991080313</v>
          </cell>
          <cell r="AZ15">
            <v>3482.5</v>
          </cell>
          <cell r="BA15">
            <v>985547.5</v>
          </cell>
          <cell r="BB15">
            <v>0</v>
          </cell>
          <cell r="BC15">
            <v>0</v>
          </cell>
          <cell r="BD15">
            <v>1162390.0691080312</v>
          </cell>
          <cell r="BE15">
            <v>1029913.5991080313</v>
          </cell>
          <cell r="BF15">
            <v>3639.2706682262587</v>
          </cell>
          <cell r="BG15">
            <v>3150.0998</v>
          </cell>
          <cell r="BH15">
            <v>0.15528741921962561</v>
          </cell>
        </row>
        <row r="16">
          <cell r="C16">
            <v>8002270</v>
          </cell>
          <cell r="D16" t="str">
            <v>Paulton Junior School</v>
          </cell>
          <cell r="E16">
            <v>756730.46</v>
          </cell>
          <cell r="F16">
            <v>0</v>
          </cell>
          <cell r="G16">
            <v>0</v>
          </cell>
          <cell r="H16">
            <v>11382.800000000001</v>
          </cell>
          <cell r="I16">
            <v>0</v>
          </cell>
          <cell r="J16">
            <v>22777.464905660378</v>
          </cell>
          <cell r="K16">
            <v>0</v>
          </cell>
          <cell r="L16">
            <v>1791.0000000000027</v>
          </cell>
          <cell r="M16">
            <v>477.59999999999997</v>
          </cell>
          <cell r="N16">
            <v>0</v>
          </cell>
          <cell r="O16">
            <v>388.04999999999995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2049.6999999999994</v>
          </cell>
          <cell r="Y16">
            <v>0</v>
          </cell>
          <cell r="Z16">
            <v>0</v>
          </cell>
          <cell r="AA16">
            <v>83236.683541666585</v>
          </cell>
          <cell r="AB16">
            <v>0</v>
          </cell>
          <cell r="AC16">
            <v>0</v>
          </cell>
          <cell r="AD16">
            <v>0</v>
          </cell>
          <cell r="AE16">
            <v>109450</v>
          </cell>
          <cell r="AF16">
            <v>0</v>
          </cell>
          <cell r="AG16">
            <v>0</v>
          </cell>
          <cell r="AH16">
            <v>0</v>
          </cell>
          <cell r="AI16">
            <v>27857.46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756730.46</v>
          </cell>
          <cell r="AS16">
            <v>122103.29844732696</v>
          </cell>
          <cell r="AT16">
            <v>137307.46</v>
          </cell>
          <cell r="AU16">
            <v>0</v>
          </cell>
          <cell r="AV16">
            <v>1016141.2184473269</v>
          </cell>
          <cell r="AW16">
            <v>1016141.2184473269</v>
          </cell>
          <cell r="AX16">
            <v>0</v>
          </cell>
          <cell r="AY16">
            <v>988283.75844732695</v>
          </cell>
          <cell r="AZ16">
            <v>3482.5</v>
          </cell>
          <cell r="BA16">
            <v>954205</v>
          </cell>
          <cell r="BB16">
            <v>0</v>
          </cell>
          <cell r="BC16">
            <v>0</v>
          </cell>
          <cell r="BD16">
            <v>1016141.2184473269</v>
          </cell>
          <cell r="BE16">
            <v>878833.75844732695</v>
          </cell>
          <cell r="BF16">
            <v>3207.4224760851348</v>
          </cell>
          <cell r="BG16">
            <v>2851.7062000000001</v>
          </cell>
          <cell r="BH16">
            <v>0.12473805193716475</v>
          </cell>
        </row>
        <row r="17">
          <cell r="C17">
            <v>8003078</v>
          </cell>
          <cell r="D17" t="str">
            <v>Cameley CofE VC Primary School</v>
          </cell>
          <cell r="E17">
            <v>259608.26</v>
          </cell>
          <cell r="F17">
            <v>0</v>
          </cell>
          <cell r="G17">
            <v>0</v>
          </cell>
          <cell r="H17">
            <v>5253.5999999999958</v>
          </cell>
          <cell r="I17">
            <v>0</v>
          </cell>
          <cell r="J17">
            <v>10934.331958762887</v>
          </cell>
          <cell r="K17">
            <v>0</v>
          </cell>
          <cell r="L17">
            <v>0</v>
          </cell>
          <cell r="M17">
            <v>241.36774193548362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3087.6891025641021</v>
          </cell>
          <cell r="Y17">
            <v>0</v>
          </cell>
          <cell r="Z17">
            <v>0</v>
          </cell>
          <cell r="AA17">
            <v>37989.967435897481</v>
          </cell>
          <cell r="AB17">
            <v>0</v>
          </cell>
          <cell r="AC17">
            <v>303.05999999998795</v>
          </cell>
          <cell r="AD17">
            <v>0</v>
          </cell>
          <cell r="AE17">
            <v>109450</v>
          </cell>
          <cell r="AF17">
            <v>0</v>
          </cell>
          <cell r="AG17">
            <v>0</v>
          </cell>
          <cell r="AH17">
            <v>0</v>
          </cell>
          <cell r="AI17">
            <v>13080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259608.26</v>
          </cell>
          <cell r="AS17">
            <v>57810.016239159937</v>
          </cell>
          <cell r="AT17">
            <v>122530</v>
          </cell>
          <cell r="AU17">
            <v>0</v>
          </cell>
          <cell r="AV17">
            <v>439948.27623915992</v>
          </cell>
          <cell r="AW17">
            <v>439948.27623915998</v>
          </cell>
          <cell r="AX17">
            <v>0</v>
          </cell>
          <cell r="AY17">
            <v>426868.27623915992</v>
          </cell>
          <cell r="AZ17">
            <v>3482.5</v>
          </cell>
          <cell r="BA17">
            <v>327355</v>
          </cell>
          <cell r="BB17">
            <v>0</v>
          </cell>
          <cell r="BC17">
            <v>0</v>
          </cell>
          <cell r="BD17">
            <v>439948.27623915992</v>
          </cell>
          <cell r="BE17">
            <v>317115.21623915993</v>
          </cell>
          <cell r="BF17">
            <v>3373.5661302038288</v>
          </cell>
          <cell r="BG17">
            <v>3012.9409999999998</v>
          </cell>
          <cell r="BH17">
            <v>0.11969206506328171</v>
          </cell>
        </row>
        <row r="18">
          <cell r="C18">
            <v>8003086</v>
          </cell>
          <cell r="D18" t="str">
            <v>East Harptree Church of England VC Primary School</v>
          </cell>
          <cell r="E18">
            <v>215419.62</v>
          </cell>
          <cell r="F18">
            <v>0</v>
          </cell>
          <cell r="G18">
            <v>0</v>
          </cell>
          <cell r="H18">
            <v>3502.4000000000146</v>
          </cell>
          <cell r="I18">
            <v>0</v>
          </cell>
          <cell r="J18">
            <v>5714.9181818181805</v>
          </cell>
          <cell r="K18">
            <v>0</v>
          </cell>
          <cell r="L18">
            <v>198.99999999999966</v>
          </cell>
          <cell r="M18">
            <v>0</v>
          </cell>
          <cell r="N18">
            <v>0</v>
          </cell>
          <cell r="O18">
            <v>0</v>
          </cell>
          <cell r="P18">
            <v>417.8999999999993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17828.131557312285</v>
          </cell>
          <cell r="AB18">
            <v>0</v>
          </cell>
          <cell r="AC18">
            <v>0</v>
          </cell>
          <cell r="AD18">
            <v>0</v>
          </cell>
          <cell r="AE18">
            <v>109450</v>
          </cell>
          <cell r="AF18">
            <v>23845.460614152202</v>
          </cell>
          <cell r="AG18">
            <v>0</v>
          </cell>
          <cell r="AH18">
            <v>1182</v>
          </cell>
          <cell r="AI18">
            <v>7927.2360000000008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215419.62</v>
          </cell>
          <cell r="AS18">
            <v>27662.349739130477</v>
          </cell>
          <cell r="AT18">
            <v>142404.6966141522</v>
          </cell>
          <cell r="AU18">
            <v>0</v>
          </cell>
          <cell r="AV18">
            <v>385486.66635328264</v>
          </cell>
          <cell r="AW18">
            <v>385486.66635328264</v>
          </cell>
          <cell r="AX18">
            <v>0</v>
          </cell>
          <cell r="AY18">
            <v>376377.43035328266</v>
          </cell>
          <cell r="AZ18">
            <v>3482.5</v>
          </cell>
          <cell r="BA18">
            <v>271635</v>
          </cell>
          <cell r="BB18">
            <v>0</v>
          </cell>
          <cell r="BC18">
            <v>0</v>
          </cell>
          <cell r="BD18">
            <v>385486.66635328264</v>
          </cell>
          <cell r="BE18">
            <v>243081.96973913044</v>
          </cell>
          <cell r="BF18">
            <v>3116.4355094760313</v>
          </cell>
          <cell r="BG18">
            <v>2561.6345999999999</v>
          </cell>
          <cell r="BH18">
            <v>0.21658081502960314</v>
          </cell>
        </row>
        <row r="19">
          <cell r="C19">
            <v>8003103</v>
          </cell>
          <cell r="D19" t="str">
            <v>Swainswick CofE Primary School</v>
          </cell>
          <cell r="E19">
            <v>185039.93</v>
          </cell>
          <cell r="F19">
            <v>0</v>
          </cell>
          <cell r="G19">
            <v>0</v>
          </cell>
          <cell r="H19">
            <v>1333.3000000000013</v>
          </cell>
          <cell r="I19">
            <v>0</v>
          </cell>
          <cell r="J19">
            <v>3130.3565217391301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17310.480807407403</v>
          </cell>
          <cell r="AB19">
            <v>0</v>
          </cell>
          <cell r="AC19">
            <v>0</v>
          </cell>
          <cell r="AD19">
            <v>0</v>
          </cell>
          <cell r="AE19">
            <v>109450</v>
          </cell>
          <cell r="AF19">
            <v>0</v>
          </cell>
          <cell r="AG19">
            <v>0</v>
          </cell>
          <cell r="AH19">
            <v>1015</v>
          </cell>
          <cell r="AI19">
            <v>5148.3880000000008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287</v>
          </cell>
          <cell r="AQ19">
            <v>0</v>
          </cell>
          <cell r="AR19">
            <v>185039.93</v>
          </cell>
          <cell r="AS19">
            <v>21774.137329146535</v>
          </cell>
          <cell r="AT19">
            <v>115900.38800000001</v>
          </cell>
          <cell r="AU19">
            <v>0</v>
          </cell>
          <cell r="AV19">
            <v>322714.45532914653</v>
          </cell>
          <cell r="AW19">
            <v>322714.45532914653</v>
          </cell>
          <cell r="AX19">
            <v>0</v>
          </cell>
          <cell r="AY19">
            <v>316551.06732914655</v>
          </cell>
          <cell r="AZ19">
            <v>3482.5</v>
          </cell>
          <cell r="BA19">
            <v>233327.5</v>
          </cell>
          <cell r="BB19">
            <v>0</v>
          </cell>
          <cell r="BC19">
            <v>0</v>
          </cell>
          <cell r="BD19">
            <v>322714.45532914653</v>
          </cell>
          <cell r="BE19">
            <v>207101.06732914652</v>
          </cell>
          <cell r="BF19">
            <v>3091.0607064051719</v>
          </cell>
          <cell r="BG19">
            <v>3060.4493000000002</v>
          </cell>
          <cell r="BH19">
            <v>1.0002258951053916E-2</v>
          </cell>
        </row>
        <row r="20">
          <cell r="C20">
            <v>8003105</v>
          </cell>
          <cell r="D20" t="str">
            <v>St Mary's CofE Primary School</v>
          </cell>
          <cell r="E20">
            <v>475027.88</v>
          </cell>
          <cell r="F20">
            <v>0</v>
          </cell>
          <cell r="G20">
            <v>0</v>
          </cell>
          <cell r="H20">
            <v>6129.2</v>
          </cell>
          <cell r="I20">
            <v>0</v>
          </cell>
          <cell r="J20">
            <v>16048.217964071855</v>
          </cell>
          <cell r="K20">
            <v>0</v>
          </cell>
          <cell r="L20">
            <v>0</v>
          </cell>
          <cell r="M20">
            <v>477.60000000000053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49070.591888888885</v>
          </cell>
          <cell r="AB20">
            <v>0</v>
          </cell>
          <cell r="AC20">
            <v>0</v>
          </cell>
          <cell r="AD20">
            <v>0</v>
          </cell>
          <cell r="AE20">
            <v>109450</v>
          </cell>
          <cell r="AF20">
            <v>0</v>
          </cell>
          <cell r="AG20">
            <v>0</v>
          </cell>
          <cell r="AH20">
            <v>0</v>
          </cell>
          <cell r="AI20">
            <v>15977.289999999999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475027.88</v>
          </cell>
          <cell r="AS20">
            <v>71725.609852960741</v>
          </cell>
          <cell r="AT20">
            <v>125427.29</v>
          </cell>
          <cell r="AU20">
            <v>0</v>
          </cell>
          <cell r="AV20">
            <v>672180.77985296072</v>
          </cell>
          <cell r="AW20">
            <v>672180.77985296072</v>
          </cell>
          <cell r="AX20">
            <v>0</v>
          </cell>
          <cell r="AY20">
            <v>656203.48985296069</v>
          </cell>
          <cell r="AZ20">
            <v>3482.5</v>
          </cell>
          <cell r="BA20">
            <v>598990</v>
          </cell>
          <cell r="BB20">
            <v>0</v>
          </cell>
          <cell r="BC20">
            <v>0</v>
          </cell>
          <cell r="BD20">
            <v>672180.77985296072</v>
          </cell>
          <cell r="BE20">
            <v>546753.48985296069</v>
          </cell>
          <cell r="BF20">
            <v>3178.7993596102365</v>
          </cell>
          <cell r="BG20">
            <v>2833.7147</v>
          </cell>
          <cell r="BH20">
            <v>0.12177819439982313</v>
          </cell>
        </row>
        <row r="21">
          <cell r="C21">
            <v>8003106</v>
          </cell>
          <cell r="D21" t="str">
            <v>Ubley Church of England Primary School</v>
          </cell>
          <cell r="E21">
            <v>231990.36</v>
          </cell>
          <cell r="F21">
            <v>0</v>
          </cell>
          <cell r="G21">
            <v>0</v>
          </cell>
          <cell r="H21">
            <v>437.79999999999984</v>
          </cell>
          <cell r="I21">
            <v>0</v>
          </cell>
          <cell r="J21">
            <v>2285.225316455696</v>
          </cell>
          <cell r="K21">
            <v>0</v>
          </cell>
          <cell r="L21">
            <v>0</v>
          </cell>
          <cell r="M21">
            <v>238.79999999999993</v>
          </cell>
          <cell r="N21">
            <v>0</v>
          </cell>
          <cell r="O21">
            <v>0</v>
          </cell>
          <cell r="P21">
            <v>0</v>
          </cell>
          <cell r="Q21">
            <v>1144.2499999999995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24142.636243701341</v>
          </cell>
          <cell r="AB21">
            <v>0</v>
          </cell>
          <cell r="AC21">
            <v>0</v>
          </cell>
          <cell r="AD21">
            <v>0</v>
          </cell>
          <cell r="AE21">
            <v>109450</v>
          </cell>
          <cell r="AF21">
            <v>0</v>
          </cell>
          <cell r="AG21">
            <v>0</v>
          </cell>
          <cell r="AH21">
            <v>0</v>
          </cell>
          <cell r="AI21">
            <v>7095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231990.36</v>
          </cell>
          <cell r="AS21">
            <v>28248.711560157037</v>
          </cell>
          <cell r="AT21">
            <v>116545</v>
          </cell>
          <cell r="AU21">
            <v>0</v>
          </cell>
          <cell r="AV21">
            <v>376784.071560157</v>
          </cell>
          <cell r="AW21">
            <v>376784.071560157</v>
          </cell>
          <cell r="AX21">
            <v>0</v>
          </cell>
          <cell r="AY21">
            <v>369689.071560157</v>
          </cell>
          <cell r="AZ21">
            <v>3482.5</v>
          </cell>
          <cell r="BA21">
            <v>292530</v>
          </cell>
          <cell r="BB21">
            <v>0</v>
          </cell>
          <cell r="BC21">
            <v>0</v>
          </cell>
          <cell r="BD21">
            <v>376784.071560157</v>
          </cell>
          <cell r="BE21">
            <v>260239.071560157</v>
          </cell>
          <cell r="BF21">
            <v>3098.0841852399644</v>
          </cell>
          <cell r="BG21">
            <v>2883.1905000000002</v>
          </cell>
          <cell r="BH21">
            <v>7.4533294015766305E-2</v>
          </cell>
        </row>
        <row r="22">
          <cell r="C22">
            <v>8003107</v>
          </cell>
          <cell r="D22" t="str">
            <v>St Julian's Church School</v>
          </cell>
          <cell r="E22">
            <v>301035.11</v>
          </cell>
          <cell r="F22">
            <v>0</v>
          </cell>
          <cell r="G22">
            <v>0</v>
          </cell>
          <cell r="H22">
            <v>1751.1999999999991</v>
          </cell>
          <cell r="I22">
            <v>0</v>
          </cell>
          <cell r="J22">
            <v>6378.4425742574258</v>
          </cell>
          <cell r="K22">
            <v>0</v>
          </cell>
          <cell r="L22">
            <v>1790.9999999999993</v>
          </cell>
          <cell r="M22">
            <v>1432.7999999999995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18446.427653476661</v>
          </cell>
          <cell r="AB22">
            <v>0</v>
          </cell>
          <cell r="AC22">
            <v>0</v>
          </cell>
          <cell r="AD22">
            <v>0</v>
          </cell>
          <cell r="AE22">
            <v>109450</v>
          </cell>
          <cell r="AF22">
            <v>13550.066755674228</v>
          </cell>
          <cell r="AG22">
            <v>0</v>
          </cell>
          <cell r="AH22">
            <v>0</v>
          </cell>
          <cell r="AI22">
            <v>8862.4212000000007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301035.11</v>
          </cell>
          <cell r="AS22">
            <v>29799.870227734085</v>
          </cell>
          <cell r="AT22">
            <v>131862.48795567424</v>
          </cell>
          <cell r="AU22">
            <v>0</v>
          </cell>
          <cell r="AV22">
            <v>462697.46818340832</v>
          </cell>
          <cell r="AW22">
            <v>462697.46818340832</v>
          </cell>
          <cell r="AX22">
            <v>0</v>
          </cell>
          <cell r="AY22">
            <v>453835.04698340833</v>
          </cell>
          <cell r="AZ22">
            <v>3482.5</v>
          </cell>
          <cell r="BA22">
            <v>379592.5</v>
          </cell>
          <cell r="BB22">
            <v>0</v>
          </cell>
          <cell r="BC22">
            <v>0</v>
          </cell>
          <cell r="BD22">
            <v>462697.46818340832</v>
          </cell>
          <cell r="BE22">
            <v>330834.98022773408</v>
          </cell>
          <cell r="BF22">
            <v>3035.183304841597</v>
          </cell>
          <cell r="BG22">
            <v>2735.6876999999999</v>
          </cell>
          <cell r="BH22">
            <v>0.10947726410496235</v>
          </cell>
        </row>
        <row r="23">
          <cell r="C23">
            <v>8003109</v>
          </cell>
          <cell r="D23" t="str">
            <v>St Mary's Church of England Primary School</v>
          </cell>
          <cell r="E23">
            <v>347985.54</v>
          </cell>
          <cell r="F23">
            <v>0</v>
          </cell>
          <cell r="G23">
            <v>0</v>
          </cell>
          <cell r="H23">
            <v>12696.199999999993</v>
          </cell>
          <cell r="I23">
            <v>0</v>
          </cell>
          <cell r="J23">
            <v>25387.424999999999</v>
          </cell>
          <cell r="K23">
            <v>0</v>
          </cell>
          <cell r="L23">
            <v>16318.000000000005</v>
          </cell>
          <cell r="M23">
            <v>3581.9999999999991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3521.7572727272695</v>
          </cell>
          <cell r="Y23">
            <v>0</v>
          </cell>
          <cell r="Z23">
            <v>0</v>
          </cell>
          <cell r="AA23">
            <v>63507.553836363615</v>
          </cell>
          <cell r="AB23">
            <v>0</v>
          </cell>
          <cell r="AC23">
            <v>2222.4400000000046</v>
          </cell>
          <cell r="AD23">
            <v>0</v>
          </cell>
          <cell r="AE23">
            <v>109450</v>
          </cell>
          <cell r="AF23">
            <v>0</v>
          </cell>
          <cell r="AG23">
            <v>0</v>
          </cell>
          <cell r="AH23">
            <v>0</v>
          </cell>
          <cell r="AI23">
            <v>18861.489999999998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347985.54</v>
          </cell>
          <cell r="AS23">
            <v>127235.3761090909</v>
          </cell>
          <cell r="AT23">
            <v>128311.48999999999</v>
          </cell>
          <cell r="AU23">
            <v>0</v>
          </cell>
          <cell r="AV23">
            <v>603532.40610909089</v>
          </cell>
          <cell r="AW23">
            <v>603532.40610909089</v>
          </cell>
          <cell r="AX23">
            <v>0</v>
          </cell>
          <cell r="AY23">
            <v>584670.9161090909</v>
          </cell>
          <cell r="AZ23">
            <v>3482.5</v>
          </cell>
          <cell r="BA23">
            <v>438795</v>
          </cell>
          <cell r="BB23">
            <v>0</v>
          </cell>
          <cell r="BC23">
            <v>0</v>
          </cell>
          <cell r="BD23">
            <v>603532.40610909089</v>
          </cell>
          <cell r="BE23">
            <v>472998.4761090909</v>
          </cell>
          <cell r="BF23">
            <v>3753.9561595959594</v>
          </cell>
          <cell r="BG23">
            <v>3259.7565</v>
          </cell>
          <cell r="BH23">
            <v>0.15160631157448706</v>
          </cell>
        </row>
        <row r="24">
          <cell r="C24">
            <v>8003347</v>
          </cell>
          <cell r="D24" t="str">
            <v>Shoscombe Church  School</v>
          </cell>
          <cell r="E24">
            <v>267893.63</v>
          </cell>
          <cell r="F24">
            <v>0</v>
          </cell>
          <cell r="G24">
            <v>0</v>
          </cell>
          <cell r="H24">
            <v>2626.8000000000006</v>
          </cell>
          <cell r="I24">
            <v>0</v>
          </cell>
          <cell r="J24">
            <v>6883.522641509433</v>
          </cell>
          <cell r="K24">
            <v>0</v>
          </cell>
          <cell r="L24">
            <v>1194.0000000000005</v>
          </cell>
          <cell r="M24">
            <v>3104.3999999999992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2958.6443452380936</v>
          </cell>
          <cell r="Y24">
            <v>0</v>
          </cell>
          <cell r="Z24">
            <v>0</v>
          </cell>
          <cell r="AA24">
            <v>39666.371384032609</v>
          </cell>
          <cell r="AB24">
            <v>0</v>
          </cell>
          <cell r="AC24">
            <v>2171.9299999999762</v>
          </cell>
          <cell r="AD24">
            <v>0</v>
          </cell>
          <cell r="AE24">
            <v>109450</v>
          </cell>
          <cell r="AF24">
            <v>0</v>
          </cell>
          <cell r="AG24">
            <v>0</v>
          </cell>
          <cell r="AH24">
            <v>0</v>
          </cell>
          <cell r="AI24">
            <v>1620.3226000000002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267893.63</v>
          </cell>
          <cell r="AS24">
            <v>58605.668370780113</v>
          </cell>
          <cell r="AT24">
            <v>111070.3226</v>
          </cell>
          <cell r="AU24">
            <v>0</v>
          </cell>
          <cell r="AV24">
            <v>437569.62097078015</v>
          </cell>
          <cell r="AW24">
            <v>437569.62097078015</v>
          </cell>
          <cell r="AX24">
            <v>0</v>
          </cell>
          <cell r="AY24">
            <v>435949.29837078013</v>
          </cell>
          <cell r="AZ24">
            <v>3482.5</v>
          </cell>
          <cell r="BA24">
            <v>337802.5</v>
          </cell>
          <cell r="BB24">
            <v>0</v>
          </cell>
          <cell r="BC24">
            <v>0</v>
          </cell>
          <cell r="BD24">
            <v>437569.62097078015</v>
          </cell>
          <cell r="BE24">
            <v>324327.36837078014</v>
          </cell>
          <cell r="BF24">
            <v>3343.5811172245376</v>
          </cell>
          <cell r="BG24">
            <v>2887.8577</v>
          </cell>
          <cell r="BH24">
            <v>0.15780674277147991</v>
          </cell>
        </row>
        <row r="25">
          <cell r="C25">
            <v>8003424</v>
          </cell>
          <cell r="D25" t="str">
            <v>St John's Catholic Primary School</v>
          </cell>
          <cell r="E25">
            <v>869963.85</v>
          </cell>
          <cell r="F25">
            <v>0</v>
          </cell>
          <cell r="G25">
            <v>0</v>
          </cell>
          <cell r="H25">
            <v>6587.9140127388573</v>
          </cell>
          <cell r="I25">
            <v>0</v>
          </cell>
          <cell r="J25">
            <v>11176.853773584904</v>
          </cell>
          <cell r="K25">
            <v>0</v>
          </cell>
          <cell r="L25">
            <v>4192.3089171974489</v>
          </cell>
          <cell r="M25">
            <v>3832.968152866245</v>
          </cell>
          <cell r="N25">
            <v>1078.0222929936299</v>
          </cell>
          <cell r="O25">
            <v>7785.716560509557</v>
          </cell>
          <cell r="P25">
            <v>2096.1544585987267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26304.483333333337</v>
          </cell>
          <cell r="Y25">
            <v>0</v>
          </cell>
          <cell r="Z25">
            <v>0</v>
          </cell>
          <cell r="AA25">
            <v>111830.8019495091</v>
          </cell>
          <cell r="AB25">
            <v>0</v>
          </cell>
          <cell r="AC25">
            <v>0</v>
          </cell>
          <cell r="AD25">
            <v>0</v>
          </cell>
          <cell r="AE25">
            <v>109450</v>
          </cell>
          <cell r="AF25">
            <v>0</v>
          </cell>
          <cell r="AG25">
            <v>0</v>
          </cell>
          <cell r="AH25">
            <v>0</v>
          </cell>
          <cell r="AI25">
            <v>8995.249600000001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869963.85</v>
          </cell>
          <cell r="AS25">
            <v>174885.22345133181</v>
          </cell>
          <cell r="AT25">
            <v>118445.2496</v>
          </cell>
          <cell r="AU25">
            <v>0</v>
          </cell>
          <cell r="AV25">
            <v>1163294.3230513318</v>
          </cell>
          <cell r="AW25">
            <v>1163294.3230513318</v>
          </cell>
          <cell r="AX25">
            <v>0</v>
          </cell>
          <cell r="AY25">
            <v>1154299.0734513318</v>
          </cell>
          <cell r="AZ25">
            <v>3482.5</v>
          </cell>
          <cell r="BA25">
            <v>1096987.5</v>
          </cell>
          <cell r="BB25">
            <v>0</v>
          </cell>
          <cell r="BC25">
            <v>0</v>
          </cell>
          <cell r="BD25">
            <v>1163294.3230513318</v>
          </cell>
          <cell r="BE25">
            <v>1044849.0734513318</v>
          </cell>
          <cell r="BF25">
            <v>3316.9811855597836</v>
          </cell>
          <cell r="BG25">
            <v>3038.1295</v>
          </cell>
          <cell r="BH25">
            <v>9.1784002479085774E-2</v>
          </cell>
        </row>
        <row r="26">
          <cell r="C26">
            <v>8003425</v>
          </cell>
          <cell r="D26" t="str">
            <v>St Mary's Catholic Primary School</v>
          </cell>
          <cell r="E26">
            <v>519216.52</v>
          </cell>
          <cell r="F26">
            <v>0</v>
          </cell>
          <cell r="G26">
            <v>0</v>
          </cell>
          <cell r="H26">
            <v>3064.6000000000013</v>
          </cell>
          <cell r="I26">
            <v>0</v>
          </cell>
          <cell r="J26">
            <v>7215.171428571427</v>
          </cell>
          <cell r="K26">
            <v>0</v>
          </cell>
          <cell r="L26">
            <v>1194.0000000000009</v>
          </cell>
          <cell r="M26">
            <v>10507.199999999984</v>
          </cell>
          <cell r="N26">
            <v>358.19999999999982</v>
          </cell>
          <cell r="O26">
            <v>1164.1499999999971</v>
          </cell>
          <cell r="P26">
            <v>835.79999999999791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13510.522560975569</v>
          </cell>
          <cell r="Y26">
            <v>0</v>
          </cell>
          <cell r="Z26">
            <v>0</v>
          </cell>
          <cell r="AA26">
            <v>57600.91788474199</v>
          </cell>
          <cell r="AB26">
            <v>0</v>
          </cell>
          <cell r="AC26">
            <v>0</v>
          </cell>
          <cell r="AD26">
            <v>0</v>
          </cell>
          <cell r="AE26">
            <v>109450</v>
          </cell>
          <cell r="AF26">
            <v>0</v>
          </cell>
          <cell r="AG26">
            <v>0</v>
          </cell>
          <cell r="AH26">
            <v>0</v>
          </cell>
          <cell r="AI26">
            <v>3576.8619999999996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519216.52</v>
          </cell>
          <cell r="AS26">
            <v>95450.561874288978</v>
          </cell>
          <cell r="AT26">
            <v>113026.86199999999</v>
          </cell>
          <cell r="AU26">
            <v>0</v>
          </cell>
          <cell r="AV26">
            <v>727693.94387428893</v>
          </cell>
          <cell r="AW26">
            <v>727693.94387428893</v>
          </cell>
          <cell r="AX26">
            <v>0</v>
          </cell>
          <cell r="AY26">
            <v>724117.08187428897</v>
          </cell>
          <cell r="AZ26">
            <v>3482.5</v>
          </cell>
          <cell r="BA26">
            <v>654710</v>
          </cell>
          <cell r="BB26">
            <v>0</v>
          </cell>
          <cell r="BC26">
            <v>0</v>
          </cell>
          <cell r="BD26">
            <v>727693.94387428893</v>
          </cell>
          <cell r="BE26">
            <v>614667.08187428897</v>
          </cell>
          <cell r="BF26">
            <v>3269.5057546504731</v>
          </cell>
          <cell r="BG26">
            <v>2804.1948000000002</v>
          </cell>
          <cell r="BH26">
            <v>0.16593389112998599</v>
          </cell>
        </row>
        <row r="27">
          <cell r="C27">
            <v>8003446</v>
          </cell>
          <cell r="D27" t="str">
            <v>St Nicholas CofE Primary</v>
          </cell>
          <cell r="E27">
            <v>657306.02</v>
          </cell>
          <cell r="F27">
            <v>0</v>
          </cell>
          <cell r="G27">
            <v>0</v>
          </cell>
          <cell r="H27">
            <v>21889.99999999996</v>
          </cell>
          <cell r="I27">
            <v>0</v>
          </cell>
          <cell r="J27">
            <v>35461.799999999996</v>
          </cell>
          <cell r="K27">
            <v>0</v>
          </cell>
          <cell r="L27">
            <v>16914.999999999993</v>
          </cell>
          <cell r="M27">
            <v>9313.1999999999789</v>
          </cell>
          <cell r="N27">
            <v>358.20000000000022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2960.1250000000027</v>
          </cell>
          <cell r="Y27">
            <v>0</v>
          </cell>
          <cell r="Z27">
            <v>0</v>
          </cell>
          <cell r="AA27">
            <v>111316.53755759586</v>
          </cell>
          <cell r="AB27">
            <v>0</v>
          </cell>
          <cell r="AC27">
            <v>0</v>
          </cell>
          <cell r="AD27">
            <v>0</v>
          </cell>
          <cell r="AE27">
            <v>109450</v>
          </cell>
          <cell r="AF27">
            <v>0</v>
          </cell>
          <cell r="AG27">
            <v>0</v>
          </cell>
          <cell r="AH27">
            <v>0</v>
          </cell>
          <cell r="AI27">
            <v>30762.936000000002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657306.02</v>
          </cell>
          <cell r="AS27">
            <v>198214.8625575958</v>
          </cell>
          <cell r="AT27">
            <v>140212.93599999999</v>
          </cell>
          <cell r="AU27">
            <v>0</v>
          </cell>
          <cell r="AV27">
            <v>995733.81855759583</v>
          </cell>
          <cell r="AW27">
            <v>995733.81855759583</v>
          </cell>
          <cell r="AX27">
            <v>0</v>
          </cell>
          <cell r="AY27">
            <v>964970.88255759585</v>
          </cell>
          <cell r="AZ27">
            <v>3482.5</v>
          </cell>
          <cell r="BA27">
            <v>828835</v>
          </cell>
          <cell r="BB27">
            <v>0</v>
          </cell>
          <cell r="BC27">
            <v>0</v>
          </cell>
          <cell r="BD27">
            <v>995733.81855759583</v>
          </cell>
          <cell r="BE27">
            <v>855520.88255759585</v>
          </cell>
          <cell r="BF27">
            <v>3594.6255569646883</v>
          </cell>
          <cell r="BG27">
            <v>3019.7138</v>
          </cell>
          <cell r="BH27">
            <v>0.19038617400254562</v>
          </cell>
        </row>
        <row r="28">
          <cell r="C28">
            <v>8003448</v>
          </cell>
          <cell r="D28" t="str">
            <v>St Keyna Primary School</v>
          </cell>
          <cell r="E28">
            <v>671114.97</v>
          </cell>
          <cell r="F28">
            <v>0</v>
          </cell>
          <cell r="G28">
            <v>0</v>
          </cell>
          <cell r="H28">
            <v>21890</v>
          </cell>
          <cell r="I28">
            <v>0</v>
          </cell>
          <cell r="J28">
            <v>39528.520183486238</v>
          </cell>
          <cell r="K28">
            <v>0</v>
          </cell>
          <cell r="L28">
            <v>399.64462809917387</v>
          </cell>
          <cell r="M28">
            <v>22779.743801652872</v>
          </cell>
          <cell r="N28">
            <v>359.68016528925648</v>
          </cell>
          <cell r="O28">
            <v>389.65351239669451</v>
          </cell>
          <cell r="P28">
            <v>839.25371900826508</v>
          </cell>
          <cell r="Q28">
            <v>1723.4674586776814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6015.4239130434835</v>
          </cell>
          <cell r="Y28">
            <v>0</v>
          </cell>
          <cell r="Z28">
            <v>0</v>
          </cell>
          <cell r="AA28">
            <v>100805.82443181827</v>
          </cell>
          <cell r="AB28">
            <v>0</v>
          </cell>
          <cell r="AC28">
            <v>1363.769999999985</v>
          </cell>
          <cell r="AD28">
            <v>0</v>
          </cell>
          <cell r="AE28">
            <v>109450</v>
          </cell>
          <cell r="AF28">
            <v>0</v>
          </cell>
          <cell r="AG28">
            <v>0</v>
          </cell>
          <cell r="AH28">
            <v>0</v>
          </cell>
          <cell r="AI28">
            <v>32634.684000000001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671114.97</v>
          </cell>
          <cell r="AS28">
            <v>196094.98181347191</v>
          </cell>
          <cell r="AT28">
            <v>142084.68400000001</v>
          </cell>
          <cell r="AU28">
            <v>0</v>
          </cell>
          <cell r="AV28">
            <v>1009294.6358134719</v>
          </cell>
          <cell r="AW28">
            <v>1009294.635813472</v>
          </cell>
          <cell r="AX28">
            <v>0</v>
          </cell>
          <cell r="AY28">
            <v>976659.95181347185</v>
          </cell>
          <cell r="AZ28">
            <v>3482.5</v>
          </cell>
          <cell r="BA28">
            <v>846247.5</v>
          </cell>
          <cell r="BB28">
            <v>0</v>
          </cell>
          <cell r="BC28">
            <v>0</v>
          </cell>
          <cell r="BD28">
            <v>1009294.6358134719</v>
          </cell>
          <cell r="BE28">
            <v>865846.18181347183</v>
          </cell>
          <cell r="BF28">
            <v>3563.1530115780733</v>
          </cell>
          <cell r="BG28">
            <v>3241.9920000000002</v>
          </cell>
          <cell r="BH28">
            <v>9.9062863689383912E-2</v>
          </cell>
        </row>
        <row r="29">
          <cell r="C29">
            <v>8003449</v>
          </cell>
          <cell r="D29" t="str">
            <v>Newbridge Primary School</v>
          </cell>
          <cell r="E29">
            <v>1146142.8500000001</v>
          </cell>
          <cell r="F29">
            <v>0</v>
          </cell>
          <cell r="G29">
            <v>0</v>
          </cell>
          <cell r="H29">
            <v>11382.800000000008</v>
          </cell>
          <cell r="I29">
            <v>0</v>
          </cell>
          <cell r="J29">
            <v>23049.56629213483</v>
          </cell>
          <cell r="K29">
            <v>0</v>
          </cell>
          <cell r="L29">
            <v>1393.0000000000023</v>
          </cell>
          <cell r="M29">
            <v>5014.7999999999984</v>
          </cell>
          <cell r="N29">
            <v>1432.8</v>
          </cell>
          <cell r="O29">
            <v>8537.1000000000022</v>
          </cell>
          <cell r="P29">
            <v>2089.4999999999932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11413.760240112997</v>
          </cell>
          <cell r="Y29">
            <v>0</v>
          </cell>
          <cell r="Z29">
            <v>0</v>
          </cell>
          <cell r="AA29">
            <v>99873.649617199539</v>
          </cell>
          <cell r="AB29">
            <v>0</v>
          </cell>
          <cell r="AC29">
            <v>0</v>
          </cell>
          <cell r="AD29">
            <v>0</v>
          </cell>
          <cell r="AE29">
            <v>109450</v>
          </cell>
          <cell r="AF29">
            <v>0</v>
          </cell>
          <cell r="AG29">
            <v>0</v>
          </cell>
          <cell r="AH29">
            <v>0</v>
          </cell>
          <cell r="AI29">
            <v>32708.859999999997</v>
          </cell>
          <cell r="AJ29">
            <v>0</v>
          </cell>
          <cell r="AK29">
            <v>0</v>
          </cell>
          <cell r="AL29">
            <v>0</v>
          </cell>
          <cell r="AM29">
            <v>25458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1146142.8500000001</v>
          </cell>
          <cell r="AS29">
            <v>164186.97614944738</v>
          </cell>
          <cell r="AT29">
            <v>167616.85999999999</v>
          </cell>
          <cell r="AU29">
            <v>0</v>
          </cell>
          <cell r="AV29">
            <v>1477946.6861494472</v>
          </cell>
          <cell r="AW29">
            <v>1477946.6861494477</v>
          </cell>
          <cell r="AX29">
            <v>0</v>
          </cell>
          <cell r="AY29">
            <v>1445237.8261494471</v>
          </cell>
          <cell r="AZ29">
            <v>3482.5</v>
          </cell>
          <cell r="BA29">
            <v>1445237.5</v>
          </cell>
          <cell r="BB29">
            <v>0</v>
          </cell>
          <cell r="BC29">
            <v>0</v>
          </cell>
          <cell r="BD29">
            <v>1477946.6861494472</v>
          </cell>
          <cell r="BE29">
            <v>1335787.8261494471</v>
          </cell>
          <cell r="BF29">
            <v>3218.7658461432461</v>
          </cell>
          <cell r="BG29">
            <v>2923.8159000000001</v>
          </cell>
          <cell r="BH29">
            <v>0.10087842608122011</v>
          </cell>
        </row>
        <row r="30">
          <cell r="C30">
            <v>8004607</v>
          </cell>
          <cell r="D30" t="str">
            <v>St Mark's CofE School</v>
          </cell>
          <cell r="E30">
            <v>0</v>
          </cell>
          <cell r="F30">
            <v>493159.26</v>
          </cell>
          <cell r="G30">
            <v>360126.20999999996</v>
          </cell>
          <cell r="H30">
            <v>0</v>
          </cell>
          <cell r="I30">
            <v>19660.02364532018</v>
          </cell>
          <cell r="J30">
            <v>0</v>
          </cell>
          <cell r="K30">
            <v>63475.361666666671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1205.3714285714259</v>
          </cell>
          <cell r="S30">
            <v>1215.7625615763538</v>
          </cell>
          <cell r="T30">
            <v>2140.5733990147733</v>
          </cell>
          <cell r="U30">
            <v>6982.8413793103409</v>
          </cell>
          <cell r="V30">
            <v>6234.6798029556694</v>
          </cell>
          <cell r="W30">
            <v>841.68177339901536</v>
          </cell>
          <cell r="X30">
            <v>0</v>
          </cell>
          <cell r="Y30">
            <v>10074.203448275877</v>
          </cell>
          <cell r="Z30">
            <v>0</v>
          </cell>
          <cell r="AA30">
            <v>0</v>
          </cell>
          <cell r="AB30">
            <v>117349.63821309069</v>
          </cell>
          <cell r="AC30">
            <v>0</v>
          </cell>
          <cell r="AD30">
            <v>0</v>
          </cell>
          <cell r="AE30">
            <v>109450</v>
          </cell>
          <cell r="AF30">
            <v>0</v>
          </cell>
          <cell r="AG30">
            <v>0</v>
          </cell>
          <cell r="AH30">
            <v>0</v>
          </cell>
          <cell r="AI30">
            <v>9465.6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257304.75</v>
          </cell>
          <cell r="AQ30">
            <v>0</v>
          </cell>
          <cell r="AR30">
            <v>853285.47</v>
          </cell>
          <cell r="AS30">
            <v>229180.13731818099</v>
          </cell>
          <cell r="AT30">
            <v>376220.35</v>
          </cell>
          <cell r="AU30">
            <v>0</v>
          </cell>
          <cell r="AV30">
            <v>1458685.9573181812</v>
          </cell>
          <cell r="AW30">
            <v>0</v>
          </cell>
          <cell r="AX30">
            <v>1458685.9573181812</v>
          </cell>
          <cell r="AY30">
            <v>1449220.3573181811</v>
          </cell>
          <cell r="AZ30">
            <v>4723.2</v>
          </cell>
          <cell r="BA30">
            <v>1001318.3999999999</v>
          </cell>
          <cell r="BB30">
            <v>0</v>
          </cell>
          <cell r="BC30">
            <v>0</v>
          </cell>
          <cell r="BD30">
            <v>1458685.9573181812</v>
          </cell>
          <cell r="BE30">
            <v>1339770.3573181811</v>
          </cell>
          <cell r="BF30">
            <v>6319.6714967838734</v>
          </cell>
          <cell r="BG30">
            <v>6257.0959000000003</v>
          </cell>
          <cell r="BH30">
            <v>1.0000741203898305E-2</v>
          </cell>
        </row>
        <row r="31">
          <cell r="C31">
            <v>8004608</v>
          </cell>
          <cell r="D31" t="str">
            <v>Saint Gregory's Catholic College</v>
          </cell>
          <cell r="E31">
            <v>0</v>
          </cell>
          <cell r="F31">
            <v>1888532.36</v>
          </cell>
          <cell r="G31">
            <v>1401455.01</v>
          </cell>
          <cell r="H31">
            <v>0</v>
          </cell>
          <cell r="I31">
            <v>23490.926641883532</v>
          </cell>
          <cell r="J31">
            <v>0</v>
          </cell>
          <cell r="K31">
            <v>81791.83473984772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14331.913337468981</v>
          </cell>
          <cell r="S31">
            <v>23207.412096774206</v>
          </cell>
          <cell r="T31">
            <v>7271.8575062034715</v>
          </cell>
          <cell r="U31">
            <v>12990.502729528549</v>
          </cell>
          <cell r="V31">
            <v>7866.9193548387011</v>
          </cell>
          <cell r="W31">
            <v>0</v>
          </cell>
          <cell r="X31">
            <v>0</v>
          </cell>
          <cell r="Y31">
            <v>58596.363754646831</v>
          </cell>
          <cell r="Z31">
            <v>0</v>
          </cell>
          <cell r="AA31">
            <v>0</v>
          </cell>
          <cell r="AB31">
            <v>210805.85110164029</v>
          </cell>
          <cell r="AC31">
            <v>0</v>
          </cell>
          <cell r="AD31">
            <v>0</v>
          </cell>
          <cell r="AE31">
            <v>109450</v>
          </cell>
          <cell r="AF31">
            <v>0</v>
          </cell>
          <cell r="AG31">
            <v>0</v>
          </cell>
          <cell r="AH31">
            <v>0</v>
          </cell>
          <cell r="AI31">
            <v>23814.112528000001</v>
          </cell>
          <cell r="AJ31">
            <v>0</v>
          </cell>
          <cell r="AK31">
            <v>0</v>
          </cell>
          <cell r="AL31">
            <v>0</v>
          </cell>
          <cell r="AM31">
            <v>19064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3289987.37</v>
          </cell>
          <cell r="AS31">
            <v>440353.58126283227</v>
          </cell>
          <cell r="AT31">
            <v>152328.112528</v>
          </cell>
          <cell r="AU31">
            <v>0</v>
          </cell>
          <cell r="AV31">
            <v>3882669.0637908326</v>
          </cell>
          <cell r="AW31">
            <v>0</v>
          </cell>
          <cell r="AX31">
            <v>3882669.0637908322</v>
          </cell>
          <cell r="AY31">
            <v>3858854.9512628326</v>
          </cell>
          <cell r="AZ31">
            <v>4723.2</v>
          </cell>
          <cell r="BA31">
            <v>3858854.4</v>
          </cell>
          <cell r="BB31">
            <v>0</v>
          </cell>
          <cell r="BC31">
            <v>0</v>
          </cell>
          <cell r="BD31">
            <v>3882669.0637908326</v>
          </cell>
          <cell r="BE31">
            <v>3749404.9512628326</v>
          </cell>
          <cell r="BF31">
            <v>4589.2349464661356</v>
          </cell>
          <cell r="BG31">
            <v>4296.1743999999999</v>
          </cell>
          <cell r="BH31">
            <v>6.8214303978473445E-2</v>
          </cell>
        </row>
        <row r="32">
          <cell r="C32">
            <v>8002001</v>
          </cell>
          <cell r="D32" t="str">
            <v>St Martin's Garden Primary School</v>
          </cell>
          <cell r="E32">
            <v>629688.12</v>
          </cell>
          <cell r="F32">
            <v>0</v>
          </cell>
          <cell r="G32">
            <v>0</v>
          </cell>
          <cell r="H32">
            <v>33272.799999999967</v>
          </cell>
          <cell r="I32">
            <v>0</v>
          </cell>
          <cell r="J32">
            <v>53901.936000000002</v>
          </cell>
          <cell r="K32">
            <v>0</v>
          </cell>
          <cell r="L32">
            <v>5173.9999999999891</v>
          </cell>
          <cell r="M32">
            <v>7402.8000000000138</v>
          </cell>
          <cell r="N32">
            <v>358.19999999999982</v>
          </cell>
          <cell r="O32">
            <v>16298.099999999959</v>
          </cell>
          <cell r="P32">
            <v>2089.4999999999991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12787.680597014929</v>
          </cell>
          <cell r="Y32">
            <v>0</v>
          </cell>
          <cell r="Z32">
            <v>0</v>
          </cell>
          <cell r="AA32">
            <v>120412.78386385384</v>
          </cell>
          <cell r="AB32">
            <v>0</v>
          </cell>
          <cell r="AC32">
            <v>0</v>
          </cell>
          <cell r="AD32">
            <v>0</v>
          </cell>
          <cell r="AE32">
            <v>109450</v>
          </cell>
          <cell r="AF32">
            <v>0</v>
          </cell>
          <cell r="AG32">
            <v>0</v>
          </cell>
          <cell r="AH32">
            <v>0</v>
          </cell>
          <cell r="AI32">
            <v>4510.9500000000007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84362</v>
          </cell>
          <cell r="AQ32">
            <v>0</v>
          </cell>
          <cell r="AR32">
            <v>629688.12</v>
          </cell>
          <cell r="AS32">
            <v>251697.80046086869</v>
          </cell>
          <cell r="AT32">
            <v>198322.95</v>
          </cell>
          <cell r="AU32">
            <v>0</v>
          </cell>
          <cell r="AV32">
            <v>1079708.8704608686</v>
          </cell>
          <cell r="AW32">
            <v>1079708.8704608686</v>
          </cell>
          <cell r="AX32">
            <v>0</v>
          </cell>
          <cell r="AY32">
            <v>1075197.9204608686</v>
          </cell>
          <cell r="AZ32">
            <v>3482.5</v>
          </cell>
          <cell r="BA32">
            <v>794010</v>
          </cell>
          <cell r="BB32">
            <v>0</v>
          </cell>
          <cell r="BC32">
            <v>0</v>
          </cell>
          <cell r="BD32">
            <v>1079708.8704608686</v>
          </cell>
          <cell r="BE32">
            <v>965747.92046086863</v>
          </cell>
          <cell r="BF32">
            <v>4235.7364932494238</v>
          </cell>
          <cell r="BG32">
            <v>4193.7970999999998</v>
          </cell>
          <cell r="BH32">
            <v>1.0000339131672352E-2</v>
          </cell>
        </row>
        <row r="33">
          <cell r="C33">
            <v>8002003</v>
          </cell>
          <cell r="D33" t="str">
            <v>Abbot Alphege Academy</v>
          </cell>
          <cell r="E33">
            <v>101247.22139999999</v>
          </cell>
          <cell r="F33">
            <v>0</v>
          </cell>
          <cell r="G33">
            <v>0</v>
          </cell>
          <cell r="H33">
            <v>2006.2184999999999</v>
          </cell>
          <cell r="I33">
            <v>0</v>
          </cell>
          <cell r="J33">
            <v>2462.1772499999997</v>
          </cell>
          <cell r="K33">
            <v>0</v>
          </cell>
          <cell r="L33">
            <v>0</v>
          </cell>
          <cell r="M33">
            <v>547.15049999999997</v>
          </cell>
          <cell r="N33">
            <v>0</v>
          </cell>
          <cell r="O33">
            <v>0</v>
          </cell>
          <cell r="P33">
            <v>957.51337499999988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2561.6591590909015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109450</v>
          </cell>
          <cell r="AF33">
            <v>0</v>
          </cell>
          <cell r="AG33">
            <v>0</v>
          </cell>
          <cell r="AH33">
            <v>0</v>
          </cell>
          <cell r="AI33">
            <v>5000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101247.22139999999</v>
          </cell>
          <cell r="AS33">
            <v>8534.718784090901</v>
          </cell>
          <cell r="AT33">
            <v>114450</v>
          </cell>
          <cell r="AU33">
            <v>0</v>
          </cell>
          <cell r="AV33">
            <v>224231.9401840909</v>
          </cell>
          <cell r="AW33">
            <v>224231.9401840909</v>
          </cell>
          <cell r="AX33">
            <v>0</v>
          </cell>
          <cell r="AY33">
            <v>219231.9401840909</v>
          </cell>
          <cell r="AZ33">
            <v>3482.5</v>
          </cell>
          <cell r="BA33">
            <v>127668.44999999998</v>
          </cell>
          <cell r="BB33">
            <v>0</v>
          </cell>
          <cell r="BC33">
            <v>0</v>
          </cell>
          <cell r="BD33">
            <v>224231.9401840909</v>
          </cell>
          <cell r="BE33">
            <v>109781.9401840909</v>
          </cell>
          <cell r="BF33">
            <v>2994.5973863636364</v>
          </cell>
          <cell r="BG33">
            <v>2784.8624</v>
          </cell>
          <cell r="BH33">
            <v>7.5312513237148229E-2</v>
          </cell>
        </row>
        <row r="34">
          <cell r="C34">
            <v>8002004</v>
          </cell>
          <cell r="D34" t="str">
            <v>Somerdale Educate Together Primary Academy</v>
          </cell>
          <cell r="E34">
            <v>94121.803199999995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847.74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109450</v>
          </cell>
          <cell r="AF34">
            <v>0</v>
          </cell>
          <cell r="AG34">
            <v>0</v>
          </cell>
          <cell r="AH34">
            <v>0</v>
          </cell>
          <cell r="AI34">
            <v>5000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94121.803199999995</v>
          </cell>
          <cell r="AS34">
            <v>847.74</v>
          </cell>
          <cell r="AT34">
            <v>114450</v>
          </cell>
          <cell r="AU34">
            <v>0</v>
          </cell>
          <cell r="AV34">
            <v>209419.54320000001</v>
          </cell>
          <cell r="AW34">
            <v>209419.54320000001</v>
          </cell>
          <cell r="AX34">
            <v>0</v>
          </cell>
          <cell r="AY34">
            <v>204419.54320000001</v>
          </cell>
          <cell r="AZ34">
            <v>3482.5</v>
          </cell>
          <cell r="BA34">
            <v>118683.59999999999</v>
          </cell>
          <cell r="BB34">
            <v>0</v>
          </cell>
          <cell r="BC34">
            <v>0</v>
          </cell>
          <cell r="BD34">
            <v>209419.54320000001</v>
          </cell>
          <cell r="BE34">
            <v>94969.543200000015</v>
          </cell>
          <cell r="BF34">
            <v>2786.6650000000004</v>
          </cell>
          <cell r="BG34">
            <v>2708.6255000000001</v>
          </cell>
          <cell r="BH34">
            <v>2.8811476521948241E-2</v>
          </cell>
        </row>
        <row r="35">
          <cell r="C35">
            <v>8002150</v>
          </cell>
          <cell r="D35" t="str">
            <v>Oldfield Park Infant School</v>
          </cell>
          <cell r="E35">
            <v>488836.83</v>
          </cell>
          <cell r="F35">
            <v>0</v>
          </cell>
          <cell r="G35">
            <v>0</v>
          </cell>
          <cell r="H35">
            <v>9631.599999999964</v>
          </cell>
          <cell r="I35">
            <v>0</v>
          </cell>
          <cell r="J35">
            <v>13117.531034482756</v>
          </cell>
          <cell r="K35">
            <v>0</v>
          </cell>
          <cell r="L35">
            <v>2785.9999999999995</v>
          </cell>
          <cell r="M35">
            <v>238.79999999999984</v>
          </cell>
          <cell r="N35">
            <v>1074.600000000001</v>
          </cell>
          <cell r="O35">
            <v>3492.4499999999966</v>
          </cell>
          <cell r="P35">
            <v>1671.6000000000017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5380.4625000000015</v>
          </cell>
          <cell r="Y35">
            <v>0</v>
          </cell>
          <cell r="Z35">
            <v>0</v>
          </cell>
          <cell r="AA35">
            <v>33844.185128205121</v>
          </cell>
          <cell r="AB35">
            <v>0</v>
          </cell>
          <cell r="AC35">
            <v>0</v>
          </cell>
          <cell r="AD35">
            <v>0</v>
          </cell>
          <cell r="AE35">
            <v>109450</v>
          </cell>
          <cell r="AF35">
            <v>0</v>
          </cell>
          <cell r="AG35">
            <v>0</v>
          </cell>
          <cell r="AH35">
            <v>0</v>
          </cell>
          <cell r="AI35">
            <v>2785.4500000000003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488836.83</v>
          </cell>
          <cell r="AS35">
            <v>71237.228662687849</v>
          </cell>
          <cell r="AT35">
            <v>112235.45</v>
          </cell>
          <cell r="AU35">
            <v>0</v>
          </cell>
          <cell r="AV35">
            <v>672309.50866268785</v>
          </cell>
          <cell r="AW35">
            <v>672309.50866268773</v>
          </cell>
          <cell r="AX35">
            <v>0</v>
          </cell>
          <cell r="AY35">
            <v>669524.05866268789</v>
          </cell>
          <cell r="AZ35">
            <v>3482.5</v>
          </cell>
          <cell r="BA35">
            <v>616402.5</v>
          </cell>
          <cell r="BB35">
            <v>0</v>
          </cell>
          <cell r="BC35">
            <v>0</v>
          </cell>
          <cell r="BD35">
            <v>672309.50866268785</v>
          </cell>
          <cell r="BE35">
            <v>560074.05866268789</v>
          </cell>
          <cell r="BF35">
            <v>3164.260218433265</v>
          </cell>
          <cell r="BG35">
            <v>3083.5286999999998</v>
          </cell>
          <cell r="BH35">
            <v>2.61815362488E-2</v>
          </cell>
        </row>
        <row r="36">
          <cell r="C36">
            <v>8002153</v>
          </cell>
          <cell r="D36" t="str">
            <v>Moorlands Junior School</v>
          </cell>
          <cell r="E36">
            <v>657306.02</v>
          </cell>
          <cell r="F36">
            <v>0</v>
          </cell>
          <cell r="G36">
            <v>0</v>
          </cell>
          <cell r="H36">
            <v>7442.5999999999967</v>
          </cell>
          <cell r="I36">
            <v>0</v>
          </cell>
          <cell r="J36">
            <v>18726.815899581587</v>
          </cell>
          <cell r="K36">
            <v>0</v>
          </cell>
          <cell r="L36">
            <v>994.99999999999818</v>
          </cell>
          <cell r="M36">
            <v>716.39999999999873</v>
          </cell>
          <cell r="N36">
            <v>1790.9999999999968</v>
          </cell>
          <cell r="O36">
            <v>2716.3500000000045</v>
          </cell>
          <cell r="P36">
            <v>1671.5999999999967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7686.3749999999973</v>
          </cell>
          <cell r="Y36">
            <v>0</v>
          </cell>
          <cell r="Z36">
            <v>0</v>
          </cell>
          <cell r="AA36">
            <v>84502.630526042733</v>
          </cell>
          <cell r="AB36">
            <v>0</v>
          </cell>
          <cell r="AC36">
            <v>0</v>
          </cell>
          <cell r="AD36">
            <v>0</v>
          </cell>
          <cell r="AE36">
            <v>109450</v>
          </cell>
          <cell r="AF36">
            <v>0</v>
          </cell>
          <cell r="AG36">
            <v>0</v>
          </cell>
          <cell r="AH36">
            <v>0</v>
          </cell>
          <cell r="AI36">
            <v>-8148.9220000000005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657306.02</v>
          </cell>
          <cell r="AS36">
            <v>126248.77142562432</v>
          </cell>
          <cell r="AT36">
            <v>101301.07799999999</v>
          </cell>
          <cell r="AU36">
            <v>0</v>
          </cell>
          <cell r="AV36">
            <v>884855.86942562438</v>
          </cell>
          <cell r="AW36">
            <v>884855.86942562426</v>
          </cell>
          <cell r="AX36">
            <v>0</v>
          </cell>
          <cell r="AY36">
            <v>893004.7914256244</v>
          </cell>
          <cell r="AZ36">
            <v>3482.5</v>
          </cell>
          <cell r="BA36">
            <v>828835</v>
          </cell>
          <cell r="BB36">
            <v>0</v>
          </cell>
          <cell r="BC36">
            <v>0</v>
          </cell>
          <cell r="BD36">
            <v>884855.86942562438</v>
          </cell>
          <cell r="BE36">
            <v>783554.7914256244</v>
          </cell>
          <cell r="BF36">
            <v>3292.247022796741</v>
          </cell>
          <cell r="BG36">
            <v>2916.94</v>
          </cell>
          <cell r="BH36">
            <v>0.12866463581586901</v>
          </cell>
        </row>
        <row r="37">
          <cell r="C37">
            <v>8002154</v>
          </cell>
          <cell r="D37" t="str">
            <v>Moorlands Infant School</v>
          </cell>
          <cell r="E37">
            <v>452933.56</v>
          </cell>
          <cell r="F37">
            <v>0</v>
          </cell>
          <cell r="G37">
            <v>0</v>
          </cell>
          <cell r="H37">
            <v>7004.8</v>
          </cell>
          <cell r="I37">
            <v>0</v>
          </cell>
          <cell r="J37">
            <v>8596.7999999999993</v>
          </cell>
          <cell r="K37">
            <v>0</v>
          </cell>
          <cell r="L37">
            <v>597.00000000000102</v>
          </cell>
          <cell r="M37">
            <v>477.59999999999957</v>
          </cell>
          <cell r="N37">
            <v>2507.4000000000005</v>
          </cell>
          <cell r="O37">
            <v>1552.1999999999985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9754.3758928571788</v>
          </cell>
          <cell r="Y37">
            <v>0</v>
          </cell>
          <cell r="Z37">
            <v>0</v>
          </cell>
          <cell r="AA37">
            <v>53549.987155963361</v>
          </cell>
          <cell r="AB37">
            <v>0</v>
          </cell>
          <cell r="AC37">
            <v>0</v>
          </cell>
          <cell r="AD37">
            <v>0</v>
          </cell>
          <cell r="AE37">
            <v>109450</v>
          </cell>
          <cell r="AF37">
            <v>0</v>
          </cell>
          <cell r="AG37">
            <v>0</v>
          </cell>
          <cell r="AH37">
            <v>0</v>
          </cell>
          <cell r="AI37">
            <v>-5670.8060000000005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452933.56</v>
          </cell>
          <cell r="AS37">
            <v>84040.163048820541</v>
          </cell>
          <cell r="AT37">
            <v>103779.194</v>
          </cell>
          <cell r="AU37">
            <v>0</v>
          </cell>
          <cell r="AV37">
            <v>640752.91704882053</v>
          </cell>
          <cell r="AW37">
            <v>640752.91704882053</v>
          </cell>
          <cell r="AX37">
            <v>0</v>
          </cell>
          <cell r="AY37">
            <v>646423.72304882051</v>
          </cell>
          <cell r="AZ37">
            <v>3482.5</v>
          </cell>
          <cell r="BA37">
            <v>571130</v>
          </cell>
          <cell r="BB37">
            <v>0</v>
          </cell>
          <cell r="BC37">
            <v>0</v>
          </cell>
          <cell r="BD37">
            <v>640752.91704882053</v>
          </cell>
          <cell r="BE37">
            <v>536973.72304882051</v>
          </cell>
          <cell r="BF37">
            <v>3274.2300185903691</v>
          </cell>
          <cell r="BG37">
            <v>3030.0886999999998</v>
          </cell>
          <cell r="BH37">
            <v>8.05723339354288E-2</v>
          </cell>
        </row>
        <row r="38">
          <cell r="C38">
            <v>8002159</v>
          </cell>
          <cell r="D38" t="str">
            <v>Oldfield Park Junior School</v>
          </cell>
          <cell r="E38">
            <v>715303.61</v>
          </cell>
          <cell r="F38">
            <v>0</v>
          </cell>
          <cell r="G38">
            <v>0</v>
          </cell>
          <cell r="H38">
            <v>14009.600000000049</v>
          </cell>
          <cell r="I38">
            <v>0</v>
          </cell>
          <cell r="J38">
            <v>28810.613671874999</v>
          </cell>
          <cell r="K38">
            <v>0</v>
          </cell>
          <cell r="L38">
            <v>2786.0000000000023</v>
          </cell>
          <cell r="M38">
            <v>1193.9999999999998</v>
          </cell>
          <cell r="N38">
            <v>3223.7999999999956</v>
          </cell>
          <cell r="O38">
            <v>6208.8000000000029</v>
          </cell>
          <cell r="P38">
            <v>2925.299999999997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3074.5500000000043</v>
          </cell>
          <cell r="Y38">
            <v>0</v>
          </cell>
          <cell r="Z38">
            <v>0</v>
          </cell>
          <cell r="AA38">
            <v>86909.021126550841</v>
          </cell>
          <cell r="AB38">
            <v>0</v>
          </cell>
          <cell r="AC38">
            <v>0</v>
          </cell>
          <cell r="AD38">
            <v>0</v>
          </cell>
          <cell r="AE38">
            <v>109450</v>
          </cell>
          <cell r="AF38">
            <v>0</v>
          </cell>
          <cell r="AG38">
            <v>0</v>
          </cell>
          <cell r="AH38">
            <v>0</v>
          </cell>
          <cell r="AI38">
            <v>3061.8280000000004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715303.61</v>
          </cell>
          <cell r="AS38">
            <v>149141.68479842588</v>
          </cell>
          <cell r="AT38">
            <v>112511.82799999999</v>
          </cell>
          <cell r="AU38">
            <v>0</v>
          </cell>
          <cell r="AV38">
            <v>976957.12279842584</v>
          </cell>
          <cell r="AW38">
            <v>976957.12279842608</v>
          </cell>
          <cell r="AX38">
            <v>0</v>
          </cell>
          <cell r="AY38">
            <v>973895.29479842586</v>
          </cell>
          <cell r="AZ38">
            <v>3482.5</v>
          </cell>
          <cell r="BA38">
            <v>901967.5</v>
          </cell>
          <cell r="BB38">
            <v>0</v>
          </cell>
          <cell r="BC38">
            <v>0</v>
          </cell>
          <cell r="BD38">
            <v>976957.12279842584</v>
          </cell>
          <cell r="BE38">
            <v>864445.29479842586</v>
          </cell>
          <cell r="BF38">
            <v>3337.6266208433431</v>
          </cell>
          <cell r="BG38">
            <v>3080.4011</v>
          </cell>
          <cell r="BH38">
            <v>8.3503905008780521E-2</v>
          </cell>
        </row>
        <row r="39">
          <cell r="C39">
            <v>8002162</v>
          </cell>
          <cell r="D39" t="str">
            <v>Widcombe Infant School</v>
          </cell>
          <cell r="E39">
            <v>499883.99</v>
          </cell>
          <cell r="F39">
            <v>0</v>
          </cell>
          <cell r="G39">
            <v>0</v>
          </cell>
          <cell r="H39">
            <v>2626.7999999999979</v>
          </cell>
          <cell r="I39">
            <v>0</v>
          </cell>
          <cell r="J39">
            <v>5433.0335195530715</v>
          </cell>
          <cell r="K39">
            <v>0</v>
          </cell>
          <cell r="L39">
            <v>199.00000000000006</v>
          </cell>
          <cell r="M39">
            <v>477.60000000000099</v>
          </cell>
          <cell r="N39">
            <v>358.20000000000005</v>
          </cell>
          <cell r="O39">
            <v>1164.149999999999</v>
          </cell>
          <cell r="P39">
            <v>3343.1999999999989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8501.9847916666695</v>
          </cell>
          <cell r="Y39">
            <v>0</v>
          </cell>
          <cell r="Z39">
            <v>0</v>
          </cell>
          <cell r="AA39">
            <v>28316.475384615409</v>
          </cell>
          <cell r="AB39">
            <v>0</v>
          </cell>
          <cell r="AC39">
            <v>0</v>
          </cell>
          <cell r="AD39">
            <v>0</v>
          </cell>
          <cell r="AE39">
            <v>109450</v>
          </cell>
          <cell r="AF39">
            <v>0</v>
          </cell>
          <cell r="AG39">
            <v>0</v>
          </cell>
          <cell r="AH39">
            <v>0</v>
          </cell>
          <cell r="AI39">
            <v>3067.2860000000005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499883.99</v>
          </cell>
          <cell r="AS39">
            <v>50420.443695835143</v>
          </cell>
          <cell r="AT39">
            <v>112517.28600000001</v>
          </cell>
          <cell r="AU39">
            <v>0</v>
          </cell>
          <cell r="AV39">
            <v>662821.71969583514</v>
          </cell>
          <cell r="AW39">
            <v>662821.71969583514</v>
          </cell>
          <cell r="AX39">
            <v>0</v>
          </cell>
          <cell r="AY39">
            <v>659754.43369583518</v>
          </cell>
          <cell r="AZ39">
            <v>3482.5</v>
          </cell>
          <cell r="BA39">
            <v>630332.5</v>
          </cell>
          <cell r="BB39">
            <v>0</v>
          </cell>
          <cell r="BC39">
            <v>0</v>
          </cell>
          <cell r="BD39">
            <v>662821.71969583514</v>
          </cell>
          <cell r="BE39">
            <v>550304.43369583518</v>
          </cell>
          <cell r="BF39">
            <v>3040.3559872698074</v>
          </cell>
          <cell r="BG39">
            <v>2983.1511</v>
          </cell>
          <cell r="BH39">
            <v>1.9175993891093007E-2</v>
          </cell>
        </row>
        <row r="40">
          <cell r="C40">
            <v>8002239</v>
          </cell>
          <cell r="D40" t="str">
            <v>Clutton Primary School</v>
          </cell>
          <cell r="E40">
            <v>342461.96</v>
          </cell>
          <cell r="F40">
            <v>0</v>
          </cell>
          <cell r="G40">
            <v>0</v>
          </cell>
          <cell r="H40">
            <v>3502.4000000000024</v>
          </cell>
          <cell r="I40">
            <v>0</v>
          </cell>
          <cell r="J40">
            <v>4516.9627118644066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42847.598058252435</v>
          </cell>
          <cell r="AB40">
            <v>0</v>
          </cell>
          <cell r="AC40">
            <v>0</v>
          </cell>
          <cell r="AD40">
            <v>0</v>
          </cell>
          <cell r="AE40">
            <v>109450</v>
          </cell>
          <cell r="AF40">
            <v>0</v>
          </cell>
          <cell r="AG40">
            <v>0</v>
          </cell>
          <cell r="AH40">
            <v>0</v>
          </cell>
          <cell r="AI40">
            <v>2119.9000000000005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342461.96</v>
          </cell>
          <cell r="AS40">
            <v>50866.960770116842</v>
          </cell>
          <cell r="AT40">
            <v>111569.9</v>
          </cell>
          <cell r="AU40">
            <v>0</v>
          </cell>
          <cell r="AV40">
            <v>504898.82077011687</v>
          </cell>
          <cell r="AW40">
            <v>504898.82077011687</v>
          </cell>
          <cell r="AX40">
            <v>0</v>
          </cell>
          <cell r="AY40">
            <v>502778.92077011685</v>
          </cell>
          <cell r="AZ40">
            <v>3482.5</v>
          </cell>
          <cell r="BA40">
            <v>431830</v>
          </cell>
          <cell r="BB40">
            <v>0</v>
          </cell>
          <cell r="BC40">
            <v>0</v>
          </cell>
          <cell r="BD40">
            <v>504898.82077011687</v>
          </cell>
          <cell r="BE40">
            <v>393328.92077011685</v>
          </cell>
          <cell r="BF40">
            <v>3172.0074255654586</v>
          </cell>
          <cell r="BG40">
            <v>2767.8505</v>
          </cell>
          <cell r="BH40">
            <v>0.14601833645475382</v>
          </cell>
        </row>
        <row r="41">
          <cell r="C41">
            <v>8002242</v>
          </cell>
          <cell r="D41" t="str">
            <v>Chandag Junior School</v>
          </cell>
          <cell r="E41">
            <v>740159.72</v>
          </cell>
          <cell r="F41">
            <v>0</v>
          </cell>
          <cell r="G41">
            <v>0</v>
          </cell>
          <cell r="H41">
            <v>3502.3999999999983</v>
          </cell>
          <cell r="I41">
            <v>0</v>
          </cell>
          <cell r="J41">
            <v>10208.699999999999</v>
          </cell>
          <cell r="K41">
            <v>0</v>
          </cell>
          <cell r="L41">
            <v>0</v>
          </cell>
          <cell r="M41">
            <v>4793.8876404494385</v>
          </cell>
          <cell r="N41">
            <v>0</v>
          </cell>
          <cell r="O41">
            <v>0</v>
          </cell>
          <cell r="P41">
            <v>419.46516853932638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2049.7000000000053</v>
          </cell>
          <cell r="Y41">
            <v>0</v>
          </cell>
          <cell r="Z41">
            <v>0</v>
          </cell>
          <cell r="AA41">
            <v>91406.47024621212</v>
          </cell>
          <cell r="AB41">
            <v>0</v>
          </cell>
          <cell r="AC41">
            <v>0</v>
          </cell>
          <cell r="AD41">
            <v>0</v>
          </cell>
          <cell r="AE41">
            <v>109450</v>
          </cell>
          <cell r="AF41">
            <v>0</v>
          </cell>
          <cell r="AG41">
            <v>0</v>
          </cell>
          <cell r="AH41">
            <v>0</v>
          </cell>
          <cell r="AI41">
            <v>-4233.33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740159.72</v>
          </cell>
          <cell r="AS41">
            <v>112380.62305520088</v>
          </cell>
          <cell r="AT41">
            <v>105216.67</v>
          </cell>
          <cell r="AU41">
            <v>0</v>
          </cell>
          <cell r="AV41">
            <v>957757.01305520092</v>
          </cell>
          <cell r="AW41">
            <v>957757.0130552008</v>
          </cell>
          <cell r="AX41">
            <v>0</v>
          </cell>
          <cell r="AY41">
            <v>961990.34305520088</v>
          </cell>
          <cell r="AZ41">
            <v>3482.5</v>
          </cell>
          <cell r="BA41">
            <v>933310</v>
          </cell>
          <cell r="BB41">
            <v>0</v>
          </cell>
          <cell r="BC41">
            <v>0</v>
          </cell>
          <cell r="BD41">
            <v>957757.01305520092</v>
          </cell>
          <cell r="BE41">
            <v>852540.34305520088</v>
          </cell>
          <cell r="BF41">
            <v>3181.1206830417941</v>
          </cell>
          <cell r="BG41">
            <v>2765.3195000000001</v>
          </cell>
          <cell r="BH41">
            <v>0.15036280004599614</v>
          </cell>
        </row>
        <row r="42">
          <cell r="C42">
            <v>8002244</v>
          </cell>
          <cell r="D42" t="str">
            <v>Peasedown St John Primary School</v>
          </cell>
          <cell r="E42">
            <v>1397465.74</v>
          </cell>
          <cell r="F42">
            <v>0</v>
          </cell>
          <cell r="G42">
            <v>0</v>
          </cell>
          <cell r="H42">
            <v>38526.400000000031</v>
          </cell>
          <cell r="I42">
            <v>0</v>
          </cell>
          <cell r="J42">
            <v>55989.851881188108</v>
          </cell>
          <cell r="K42">
            <v>0</v>
          </cell>
          <cell r="L42">
            <v>2188.9999999999991</v>
          </cell>
          <cell r="M42">
            <v>36297.599999999999</v>
          </cell>
          <cell r="N42">
            <v>0</v>
          </cell>
          <cell r="O42">
            <v>388.05000000000064</v>
          </cell>
          <cell r="P42">
            <v>417.9000000000006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7120.0105263157857</v>
          </cell>
          <cell r="Y42">
            <v>0</v>
          </cell>
          <cell r="Z42">
            <v>0</v>
          </cell>
          <cell r="AA42">
            <v>125774.86094771235</v>
          </cell>
          <cell r="AB42">
            <v>0</v>
          </cell>
          <cell r="AC42">
            <v>0</v>
          </cell>
          <cell r="AD42">
            <v>0</v>
          </cell>
          <cell r="AE42">
            <v>109450</v>
          </cell>
          <cell r="AF42">
            <v>0</v>
          </cell>
          <cell r="AG42">
            <v>0</v>
          </cell>
          <cell r="AH42">
            <v>0</v>
          </cell>
          <cell r="AI42">
            <v>5866.7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1397465.74</v>
          </cell>
          <cell r="AS42">
            <v>266703.67335521628</v>
          </cell>
          <cell r="AT42">
            <v>115316.7</v>
          </cell>
          <cell r="AU42">
            <v>0</v>
          </cell>
          <cell r="AV42">
            <v>1779486.1133552163</v>
          </cell>
          <cell r="AW42">
            <v>1779486.1133552163</v>
          </cell>
          <cell r="AX42">
            <v>0</v>
          </cell>
          <cell r="AY42">
            <v>1773619.4133552164</v>
          </cell>
          <cell r="AZ42">
            <v>3482.5</v>
          </cell>
          <cell r="BA42">
            <v>1762145</v>
          </cell>
          <cell r="BB42">
            <v>0</v>
          </cell>
          <cell r="BC42">
            <v>0</v>
          </cell>
          <cell r="BD42">
            <v>1779486.1133552163</v>
          </cell>
          <cell r="BE42">
            <v>1664169.4133552164</v>
          </cell>
          <cell r="BF42">
            <v>3288.8723584095187</v>
          </cell>
          <cell r="BG42">
            <v>2910.8595</v>
          </cell>
          <cell r="BH42">
            <v>0.1298629694801548</v>
          </cell>
        </row>
        <row r="43">
          <cell r="C43">
            <v>8002249</v>
          </cell>
          <cell r="D43" t="str">
            <v>Welton Primary School</v>
          </cell>
          <cell r="E43">
            <v>521978.31</v>
          </cell>
          <cell r="F43">
            <v>0</v>
          </cell>
          <cell r="G43">
            <v>0</v>
          </cell>
          <cell r="H43">
            <v>8318.2000000000389</v>
          </cell>
          <cell r="I43">
            <v>0</v>
          </cell>
          <cell r="J43">
            <v>21641.739344262289</v>
          </cell>
          <cell r="K43">
            <v>0</v>
          </cell>
          <cell r="L43">
            <v>4022.5668449197856</v>
          </cell>
          <cell r="M43">
            <v>1689.4780748663102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3026.5101562499999</v>
          </cell>
          <cell r="Y43">
            <v>0</v>
          </cell>
          <cell r="Z43">
            <v>0</v>
          </cell>
          <cell r="AA43">
            <v>68203.706202588277</v>
          </cell>
          <cell r="AB43">
            <v>0</v>
          </cell>
          <cell r="AC43">
            <v>0</v>
          </cell>
          <cell r="AD43">
            <v>0</v>
          </cell>
          <cell r="AE43">
            <v>109450</v>
          </cell>
          <cell r="AF43">
            <v>0</v>
          </cell>
          <cell r="AG43">
            <v>0</v>
          </cell>
          <cell r="AH43">
            <v>0</v>
          </cell>
          <cell r="AI43">
            <v>2547.7280000000001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521978.31</v>
          </cell>
          <cell r="AS43">
            <v>106902.2006228867</v>
          </cell>
          <cell r="AT43">
            <v>111997.728</v>
          </cell>
          <cell r="AU43">
            <v>0</v>
          </cell>
          <cell r="AV43">
            <v>740878.23862288671</v>
          </cell>
          <cell r="AW43">
            <v>740878.23862288671</v>
          </cell>
          <cell r="AX43">
            <v>0</v>
          </cell>
          <cell r="AY43">
            <v>738330.51062288671</v>
          </cell>
          <cell r="AZ43">
            <v>3482.5</v>
          </cell>
          <cell r="BA43">
            <v>658192.5</v>
          </cell>
          <cell r="BB43">
            <v>0</v>
          </cell>
          <cell r="BC43">
            <v>0</v>
          </cell>
          <cell r="BD43">
            <v>740878.23862288671</v>
          </cell>
          <cell r="BE43">
            <v>628880.51062288671</v>
          </cell>
          <cell r="BF43">
            <v>3327.4101091158027</v>
          </cell>
          <cell r="BG43">
            <v>2903.7033000000001</v>
          </cell>
          <cell r="BH43">
            <v>0.14591945710011162</v>
          </cell>
        </row>
        <row r="44">
          <cell r="C44">
            <v>8002258</v>
          </cell>
          <cell r="D44" t="str">
            <v>Chandag Infant School</v>
          </cell>
          <cell r="E44">
            <v>494360.41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3241.9112359550559</v>
          </cell>
          <cell r="K44">
            <v>0</v>
          </cell>
          <cell r="L44">
            <v>0</v>
          </cell>
          <cell r="M44">
            <v>2401.4157303370798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7707.9054621848782</v>
          </cell>
          <cell r="Y44">
            <v>0</v>
          </cell>
          <cell r="Z44">
            <v>0</v>
          </cell>
          <cell r="AA44">
            <v>42829.014117647079</v>
          </cell>
          <cell r="AB44">
            <v>0</v>
          </cell>
          <cell r="AC44">
            <v>0</v>
          </cell>
          <cell r="AD44">
            <v>0</v>
          </cell>
          <cell r="AE44">
            <v>109450</v>
          </cell>
          <cell r="AF44">
            <v>0</v>
          </cell>
          <cell r="AG44">
            <v>0</v>
          </cell>
          <cell r="AH44">
            <v>0</v>
          </cell>
          <cell r="AI44">
            <v>-964.20599999999877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494360.41</v>
          </cell>
          <cell r="AS44">
            <v>56180.246546124094</v>
          </cell>
          <cell r="AT44">
            <v>108485.79399999999</v>
          </cell>
          <cell r="AU44">
            <v>0</v>
          </cell>
          <cell r="AV44">
            <v>659026.45054612402</v>
          </cell>
          <cell r="AW44">
            <v>659026.45054612402</v>
          </cell>
          <cell r="AX44">
            <v>0</v>
          </cell>
          <cell r="AY44">
            <v>659990.65654612402</v>
          </cell>
          <cell r="AZ44">
            <v>3482.5</v>
          </cell>
          <cell r="BA44">
            <v>623367.5</v>
          </cell>
          <cell r="BB44">
            <v>0</v>
          </cell>
          <cell r="BC44">
            <v>0</v>
          </cell>
          <cell r="BD44">
            <v>659026.45054612402</v>
          </cell>
          <cell r="BE44">
            <v>550540.65654612402</v>
          </cell>
          <cell r="BF44">
            <v>3075.6461259560001</v>
          </cell>
          <cell r="BG44">
            <v>2777.0230000000001</v>
          </cell>
          <cell r="BH44">
            <v>0.10753354435883317</v>
          </cell>
        </row>
        <row r="45">
          <cell r="C45">
            <v>8002259</v>
          </cell>
          <cell r="D45" t="str">
            <v>Midsomer Norton Primary School</v>
          </cell>
          <cell r="E45">
            <v>795395.52</v>
          </cell>
          <cell r="F45">
            <v>0</v>
          </cell>
          <cell r="G45">
            <v>0</v>
          </cell>
          <cell r="H45">
            <v>16198.599999999969</v>
          </cell>
          <cell r="I45">
            <v>0</v>
          </cell>
          <cell r="J45">
            <v>32470.53639344262</v>
          </cell>
          <cell r="K45">
            <v>0</v>
          </cell>
          <cell r="L45">
            <v>2785.9999999999991</v>
          </cell>
          <cell r="M45">
            <v>1671.6000000000033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4611.8249999999998</v>
          </cell>
          <cell r="Y45">
            <v>0</v>
          </cell>
          <cell r="Z45">
            <v>0</v>
          </cell>
          <cell r="AA45">
            <v>121424.44008427292</v>
          </cell>
          <cell r="AB45">
            <v>0</v>
          </cell>
          <cell r="AC45">
            <v>0</v>
          </cell>
          <cell r="AD45">
            <v>0</v>
          </cell>
          <cell r="AE45">
            <v>109450</v>
          </cell>
          <cell r="AF45">
            <v>0</v>
          </cell>
          <cell r="AG45">
            <v>0</v>
          </cell>
          <cell r="AH45">
            <v>0</v>
          </cell>
          <cell r="AI45">
            <v>-6694.4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795395.52</v>
          </cell>
          <cell r="AS45">
            <v>179163.0014777155</v>
          </cell>
          <cell r="AT45">
            <v>102755.6</v>
          </cell>
          <cell r="AU45">
            <v>0</v>
          </cell>
          <cell r="AV45">
            <v>1077314.1214777157</v>
          </cell>
          <cell r="AW45">
            <v>1077314.1214777154</v>
          </cell>
          <cell r="AX45">
            <v>0</v>
          </cell>
          <cell r="AY45">
            <v>1084008.5214777156</v>
          </cell>
          <cell r="AZ45">
            <v>3482.5</v>
          </cell>
          <cell r="BA45">
            <v>1002960</v>
          </cell>
          <cell r="BB45">
            <v>0</v>
          </cell>
          <cell r="BC45">
            <v>0</v>
          </cell>
          <cell r="BD45">
            <v>1077314.1214777157</v>
          </cell>
          <cell r="BE45">
            <v>974558.52147771569</v>
          </cell>
          <cell r="BF45">
            <v>3383.8837551309571</v>
          </cell>
          <cell r="BG45">
            <v>2902.9069</v>
          </cell>
          <cell r="BH45">
            <v>0.16568800574725875</v>
          </cell>
        </row>
        <row r="46">
          <cell r="C46">
            <v>8002293</v>
          </cell>
          <cell r="D46" t="str">
            <v>Longvernal Primary School</v>
          </cell>
          <cell r="E46">
            <v>433601.02999999997</v>
          </cell>
          <cell r="F46">
            <v>0</v>
          </cell>
          <cell r="G46">
            <v>0</v>
          </cell>
          <cell r="H46">
            <v>4815.7999999999975</v>
          </cell>
          <cell r="I46">
            <v>0</v>
          </cell>
          <cell r="J46">
            <v>22454.501438848918</v>
          </cell>
          <cell r="K46">
            <v>0</v>
          </cell>
          <cell r="L46">
            <v>7959.9999999999918</v>
          </cell>
          <cell r="M46">
            <v>1671.6000000000004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2574.4231999999997</v>
          </cell>
          <cell r="Y46">
            <v>0</v>
          </cell>
          <cell r="Z46">
            <v>0</v>
          </cell>
          <cell r="AA46">
            <v>56197.408960000037</v>
          </cell>
          <cell r="AB46">
            <v>0</v>
          </cell>
          <cell r="AC46">
            <v>11263.730000000034</v>
          </cell>
          <cell r="AD46">
            <v>0</v>
          </cell>
          <cell r="AE46">
            <v>109450</v>
          </cell>
          <cell r="AF46">
            <v>0</v>
          </cell>
          <cell r="AG46">
            <v>0</v>
          </cell>
          <cell r="AH46">
            <v>0</v>
          </cell>
          <cell r="AI46">
            <v>1417.4000000000003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433601.02999999997</v>
          </cell>
          <cell r="AS46">
            <v>106937.46359884899</v>
          </cell>
          <cell r="AT46">
            <v>110867.4</v>
          </cell>
          <cell r="AU46">
            <v>0</v>
          </cell>
          <cell r="AV46">
            <v>651405.89359884895</v>
          </cell>
          <cell r="AW46">
            <v>651405.89359884895</v>
          </cell>
          <cell r="AX46">
            <v>0</v>
          </cell>
          <cell r="AY46">
            <v>649988.49359884893</v>
          </cell>
          <cell r="AZ46">
            <v>3482.5</v>
          </cell>
          <cell r="BA46">
            <v>546752.5</v>
          </cell>
          <cell r="BB46">
            <v>0</v>
          </cell>
          <cell r="BC46">
            <v>0</v>
          </cell>
          <cell r="BD46">
            <v>651405.89359884895</v>
          </cell>
          <cell r="BE46">
            <v>529274.76359884895</v>
          </cell>
          <cell r="BF46">
            <v>3371.1768382092291</v>
          </cell>
          <cell r="BG46">
            <v>2971.3834000000002</v>
          </cell>
          <cell r="BH46">
            <v>0.1345479140151449</v>
          </cell>
        </row>
        <row r="47">
          <cell r="C47">
            <v>8003032</v>
          </cell>
          <cell r="D47" t="str">
            <v>St Philip's CofE Primary School</v>
          </cell>
          <cell r="E47">
            <v>765015.83</v>
          </cell>
          <cell r="F47">
            <v>0</v>
          </cell>
          <cell r="G47">
            <v>0</v>
          </cell>
          <cell r="H47">
            <v>12258.400000000032</v>
          </cell>
          <cell r="I47">
            <v>0</v>
          </cell>
          <cell r="J47">
            <v>27739.316129032257</v>
          </cell>
          <cell r="K47">
            <v>0</v>
          </cell>
          <cell r="L47">
            <v>8159</v>
          </cell>
          <cell r="M47">
            <v>15044.399999999991</v>
          </cell>
          <cell r="N47">
            <v>1074.6000000000008</v>
          </cell>
          <cell r="O47">
            <v>3104.4000000000024</v>
          </cell>
          <cell r="P47">
            <v>2925.300000000002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10780.38417721519</v>
          </cell>
          <cell r="Y47">
            <v>0</v>
          </cell>
          <cell r="Z47">
            <v>0</v>
          </cell>
          <cell r="AA47">
            <v>91003.738028935535</v>
          </cell>
          <cell r="AB47">
            <v>0</v>
          </cell>
          <cell r="AC47">
            <v>0</v>
          </cell>
          <cell r="AD47">
            <v>0</v>
          </cell>
          <cell r="AE47">
            <v>109450</v>
          </cell>
          <cell r="AF47">
            <v>0</v>
          </cell>
          <cell r="AG47">
            <v>0</v>
          </cell>
          <cell r="AH47">
            <v>0</v>
          </cell>
          <cell r="AI47">
            <v>3745.1957040000002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765015.83</v>
          </cell>
          <cell r="AS47">
            <v>172089.538335183</v>
          </cell>
          <cell r="AT47">
            <v>113195.195704</v>
          </cell>
          <cell r="AU47">
            <v>0</v>
          </cell>
          <cell r="AV47">
            <v>1050300.5640391831</v>
          </cell>
          <cell r="AW47">
            <v>1050300.5640391831</v>
          </cell>
          <cell r="AX47">
            <v>0</v>
          </cell>
          <cell r="AY47">
            <v>1046555.3683351831</v>
          </cell>
          <cell r="AZ47">
            <v>3482.5</v>
          </cell>
          <cell r="BA47">
            <v>964652.5</v>
          </cell>
          <cell r="BB47">
            <v>0</v>
          </cell>
          <cell r="BC47">
            <v>0</v>
          </cell>
          <cell r="BD47">
            <v>1050300.5640391831</v>
          </cell>
          <cell r="BE47">
            <v>937105.36833518313</v>
          </cell>
          <cell r="BF47">
            <v>3383.0518712461485</v>
          </cell>
          <cell r="BG47">
            <v>3084.1206000000002</v>
          </cell>
          <cell r="BH47">
            <v>9.6925934493660298E-2</v>
          </cell>
        </row>
        <row r="48">
          <cell r="C48">
            <v>8003089</v>
          </cell>
          <cell r="D48" t="str">
            <v>Farrington Gurney Church of England Primary School</v>
          </cell>
          <cell r="E48">
            <v>223704.99</v>
          </cell>
          <cell r="F48">
            <v>0</v>
          </cell>
          <cell r="G48">
            <v>0</v>
          </cell>
          <cell r="H48">
            <v>1313.3999999999987</v>
          </cell>
          <cell r="I48">
            <v>0</v>
          </cell>
          <cell r="J48">
            <v>2472.8011363636365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30778.818587271013</v>
          </cell>
          <cell r="AB48">
            <v>0</v>
          </cell>
          <cell r="AC48">
            <v>0</v>
          </cell>
          <cell r="AD48">
            <v>0</v>
          </cell>
          <cell r="AE48">
            <v>109450</v>
          </cell>
          <cell r="AF48">
            <v>0</v>
          </cell>
          <cell r="AG48">
            <v>0</v>
          </cell>
          <cell r="AH48">
            <v>0</v>
          </cell>
          <cell r="AI48">
            <v>1413.0660000000005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3800</v>
          </cell>
          <cell r="AP48">
            <v>0</v>
          </cell>
          <cell r="AQ48">
            <v>0</v>
          </cell>
          <cell r="AR48">
            <v>223704.99</v>
          </cell>
          <cell r="AS48">
            <v>34565.01972363465</v>
          </cell>
          <cell r="AT48">
            <v>114663.06600000001</v>
          </cell>
          <cell r="AU48">
            <v>0</v>
          </cell>
          <cell r="AV48">
            <v>372933.07572363463</v>
          </cell>
          <cell r="AW48">
            <v>372933.07572363463</v>
          </cell>
          <cell r="AX48">
            <v>0</v>
          </cell>
          <cell r="AY48">
            <v>371520.00972363463</v>
          </cell>
          <cell r="AZ48">
            <v>3482.5</v>
          </cell>
          <cell r="BA48">
            <v>282082.5</v>
          </cell>
          <cell r="BB48">
            <v>0</v>
          </cell>
          <cell r="BC48">
            <v>0</v>
          </cell>
          <cell r="BD48">
            <v>372933.07572363463</v>
          </cell>
          <cell r="BE48">
            <v>262070.00972363463</v>
          </cell>
          <cell r="BF48">
            <v>3235.4322188103042</v>
          </cell>
          <cell r="BG48">
            <v>2812.9721</v>
          </cell>
          <cell r="BH48">
            <v>0.15018283288707496</v>
          </cell>
        </row>
        <row r="49">
          <cell r="C49">
            <v>8003093</v>
          </cell>
          <cell r="D49" t="str">
            <v>High Littleton CofE VC Primary School</v>
          </cell>
          <cell r="E49">
            <v>466742.51</v>
          </cell>
          <cell r="F49">
            <v>0</v>
          </cell>
          <cell r="G49">
            <v>0</v>
          </cell>
          <cell r="H49">
            <v>5691.3999999999987</v>
          </cell>
          <cell r="I49">
            <v>0</v>
          </cell>
          <cell r="J49">
            <v>6984.8999999999978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2405.550694444446</v>
          </cell>
          <cell r="Y49">
            <v>0</v>
          </cell>
          <cell r="Z49">
            <v>0</v>
          </cell>
          <cell r="AA49">
            <v>42296.088901836156</v>
          </cell>
          <cell r="AB49">
            <v>0</v>
          </cell>
          <cell r="AC49">
            <v>0</v>
          </cell>
          <cell r="AD49">
            <v>0</v>
          </cell>
          <cell r="AE49">
            <v>109450</v>
          </cell>
          <cell r="AF49">
            <v>0</v>
          </cell>
          <cell r="AG49">
            <v>0</v>
          </cell>
          <cell r="AH49">
            <v>0</v>
          </cell>
          <cell r="AI49">
            <v>1996.65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11426</v>
          </cell>
          <cell r="AP49">
            <v>0</v>
          </cell>
          <cell r="AQ49">
            <v>0</v>
          </cell>
          <cell r="AR49">
            <v>466742.51</v>
          </cell>
          <cell r="AS49">
            <v>57377.939596280601</v>
          </cell>
          <cell r="AT49">
            <v>122872.65</v>
          </cell>
          <cell r="AU49">
            <v>0</v>
          </cell>
          <cell r="AV49">
            <v>646993.0995962806</v>
          </cell>
          <cell r="AW49">
            <v>646993.0995962806</v>
          </cell>
          <cell r="AX49">
            <v>0</v>
          </cell>
          <cell r="AY49">
            <v>644996.44959628058</v>
          </cell>
          <cell r="AZ49">
            <v>3482.5</v>
          </cell>
          <cell r="BA49">
            <v>588542.5</v>
          </cell>
          <cell r="BB49">
            <v>0</v>
          </cell>
          <cell r="BC49">
            <v>0</v>
          </cell>
          <cell r="BD49">
            <v>646993.0995962806</v>
          </cell>
          <cell r="BE49">
            <v>535546.44959628058</v>
          </cell>
          <cell r="BF49">
            <v>3168.9139029365715</v>
          </cell>
          <cell r="BG49">
            <v>2761.3270000000002</v>
          </cell>
          <cell r="BH49">
            <v>0.14760544583693683</v>
          </cell>
        </row>
        <row r="50">
          <cell r="C50">
            <v>8003094</v>
          </cell>
          <cell r="D50" t="str">
            <v>St John's Church of England Primary School</v>
          </cell>
          <cell r="E50">
            <v>662829.6</v>
          </cell>
          <cell r="F50">
            <v>0</v>
          </cell>
          <cell r="G50">
            <v>0</v>
          </cell>
          <cell r="H50">
            <v>7442.5999999999967</v>
          </cell>
          <cell r="I50">
            <v>0</v>
          </cell>
          <cell r="J50">
            <v>11870.058577405858</v>
          </cell>
          <cell r="K50">
            <v>0</v>
          </cell>
          <cell r="L50">
            <v>397.99999999999983</v>
          </cell>
          <cell r="M50">
            <v>19581.60000000002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5270.6571428571469</v>
          </cell>
          <cell r="Y50">
            <v>0</v>
          </cell>
          <cell r="Z50">
            <v>0</v>
          </cell>
          <cell r="AA50">
            <v>62828.864632768404</v>
          </cell>
          <cell r="AB50">
            <v>0</v>
          </cell>
          <cell r="AC50">
            <v>0</v>
          </cell>
          <cell r="AD50">
            <v>0</v>
          </cell>
          <cell r="AE50">
            <v>109450</v>
          </cell>
          <cell r="AF50">
            <v>0</v>
          </cell>
          <cell r="AG50">
            <v>0</v>
          </cell>
          <cell r="AH50">
            <v>0</v>
          </cell>
          <cell r="AI50">
            <v>3711.6660000000002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662829.6</v>
          </cell>
          <cell r="AS50">
            <v>107391.78035303143</v>
          </cell>
          <cell r="AT50">
            <v>113161.666</v>
          </cell>
          <cell r="AU50">
            <v>0</v>
          </cell>
          <cell r="AV50">
            <v>883383.04635303142</v>
          </cell>
          <cell r="AW50">
            <v>883383.0463530313</v>
          </cell>
          <cell r="AX50">
            <v>0</v>
          </cell>
          <cell r="AY50">
            <v>879671.38035303145</v>
          </cell>
          <cell r="AZ50">
            <v>3482.5</v>
          </cell>
          <cell r="BA50">
            <v>835800</v>
          </cell>
          <cell r="BB50">
            <v>0</v>
          </cell>
          <cell r="BC50">
            <v>0</v>
          </cell>
          <cell r="BD50">
            <v>883383.04635303142</v>
          </cell>
          <cell r="BE50">
            <v>770221.38035303145</v>
          </cell>
          <cell r="BF50">
            <v>3209.2557514709642</v>
          </cell>
          <cell r="BG50">
            <v>2778.7332999999999</v>
          </cell>
          <cell r="BH50">
            <v>0.15493478682209783</v>
          </cell>
        </row>
        <row r="51">
          <cell r="C51">
            <v>8003096</v>
          </cell>
          <cell r="D51" t="str">
            <v>Marksbury CofE Primary School</v>
          </cell>
          <cell r="E51">
            <v>278940.78999999998</v>
          </cell>
          <cell r="F51">
            <v>0</v>
          </cell>
          <cell r="G51">
            <v>0</v>
          </cell>
          <cell r="H51">
            <v>2626.8</v>
          </cell>
          <cell r="I51">
            <v>0</v>
          </cell>
          <cell r="J51">
            <v>4718.8956521739128</v>
          </cell>
          <cell r="K51">
            <v>0</v>
          </cell>
          <cell r="L51">
            <v>397.99999999999994</v>
          </cell>
          <cell r="M51">
            <v>238.79999999999998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26295.802252917099</v>
          </cell>
          <cell r="AB51">
            <v>0</v>
          </cell>
          <cell r="AC51">
            <v>3485.1899999999832</v>
          </cell>
          <cell r="AD51">
            <v>0</v>
          </cell>
          <cell r="AE51">
            <v>109450</v>
          </cell>
          <cell r="AF51">
            <v>0</v>
          </cell>
          <cell r="AG51">
            <v>0</v>
          </cell>
          <cell r="AH51">
            <v>1530</v>
          </cell>
          <cell r="AI51">
            <v>3109.1972000000005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9307</v>
          </cell>
          <cell r="AQ51">
            <v>0</v>
          </cell>
          <cell r="AR51">
            <v>278940.78999999998</v>
          </cell>
          <cell r="AS51">
            <v>37763.487905090995</v>
          </cell>
          <cell r="AT51">
            <v>123396.1972</v>
          </cell>
          <cell r="AU51">
            <v>0</v>
          </cell>
          <cell r="AV51">
            <v>440100.47510509094</v>
          </cell>
          <cell r="AW51">
            <v>440100.47510509094</v>
          </cell>
          <cell r="AX51">
            <v>0</v>
          </cell>
          <cell r="AY51">
            <v>435461.27790509094</v>
          </cell>
          <cell r="AZ51">
            <v>3482.5</v>
          </cell>
          <cell r="BA51">
            <v>351732.5</v>
          </cell>
          <cell r="BB51">
            <v>0</v>
          </cell>
          <cell r="BC51">
            <v>0</v>
          </cell>
          <cell r="BD51">
            <v>440100.47510509094</v>
          </cell>
          <cell r="BE51">
            <v>322526.08790509094</v>
          </cell>
          <cell r="BF51">
            <v>3193.3276030207026</v>
          </cell>
          <cell r="BG51">
            <v>3161.7051000000001</v>
          </cell>
          <cell r="BH51">
            <v>1.0001724392544525E-2</v>
          </cell>
        </row>
        <row r="52">
          <cell r="C52">
            <v>8003102</v>
          </cell>
          <cell r="D52" t="str">
            <v>Saltford CofE Primary School</v>
          </cell>
          <cell r="E52">
            <v>1162713.5900000001</v>
          </cell>
          <cell r="F52">
            <v>0</v>
          </cell>
          <cell r="G52">
            <v>0</v>
          </cell>
          <cell r="H52">
            <v>4377.9999999999927</v>
          </cell>
          <cell r="I52">
            <v>0</v>
          </cell>
          <cell r="J52">
            <v>7838.728217821782</v>
          </cell>
          <cell r="K52">
            <v>0</v>
          </cell>
          <cell r="L52">
            <v>0</v>
          </cell>
          <cell r="M52">
            <v>5014.8</v>
          </cell>
          <cell r="N52">
            <v>1074.5999999999995</v>
          </cell>
          <cell r="O52">
            <v>1552.2000000000005</v>
          </cell>
          <cell r="P52">
            <v>417.89999999999924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1185.3347527472515</v>
          </cell>
          <cell r="Y52">
            <v>0</v>
          </cell>
          <cell r="Z52">
            <v>0</v>
          </cell>
          <cell r="AA52">
            <v>121987.77250637602</v>
          </cell>
          <cell r="AB52">
            <v>0</v>
          </cell>
          <cell r="AC52">
            <v>0</v>
          </cell>
          <cell r="AD52">
            <v>0</v>
          </cell>
          <cell r="AE52">
            <v>109450</v>
          </cell>
          <cell r="AF52">
            <v>0</v>
          </cell>
          <cell r="AG52">
            <v>0</v>
          </cell>
          <cell r="AH52">
            <v>0</v>
          </cell>
          <cell r="AI52">
            <v>4239.8</v>
          </cell>
          <cell r="AJ52">
            <v>0</v>
          </cell>
          <cell r="AK52">
            <v>0</v>
          </cell>
          <cell r="AL52">
            <v>0</v>
          </cell>
          <cell r="AM52">
            <v>50520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1162713.5900000001</v>
          </cell>
          <cell r="AS52">
            <v>143449.33547694504</v>
          </cell>
          <cell r="AT52">
            <v>164209.79999999999</v>
          </cell>
          <cell r="AU52">
            <v>0</v>
          </cell>
          <cell r="AV52">
            <v>1470372.7254769451</v>
          </cell>
          <cell r="AW52">
            <v>1470372.7254769453</v>
          </cell>
          <cell r="AX52">
            <v>0</v>
          </cell>
          <cell r="AY52">
            <v>1466132.925476945</v>
          </cell>
          <cell r="AZ52">
            <v>3482.5</v>
          </cell>
          <cell r="BA52">
            <v>1466132.5</v>
          </cell>
          <cell r="BB52">
            <v>0</v>
          </cell>
          <cell r="BC52">
            <v>0</v>
          </cell>
          <cell r="BD52">
            <v>1470372.7254769451</v>
          </cell>
          <cell r="BE52">
            <v>1356682.925476945</v>
          </cell>
          <cell r="BF52">
            <v>3222.524763603195</v>
          </cell>
          <cell r="BG52">
            <v>2736.5264000000002</v>
          </cell>
          <cell r="BH52">
            <v>0.17759681163799287</v>
          </cell>
        </row>
        <row r="53">
          <cell r="C53">
            <v>8003125</v>
          </cell>
          <cell r="D53" t="str">
            <v>Weston All Saints CofE Primary School</v>
          </cell>
          <cell r="E53">
            <v>1679168.32</v>
          </cell>
          <cell r="F53">
            <v>0</v>
          </cell>
          <cell r="G53">
            <v>0</v>
          </cell>
          <cell r="H53">
            <v>22327.8</v>
          </cell>
          <cell r="I53">
            <v>0</v>
          </cell>
          <cell r="J53">
            <v>43261.316129032253</v>
          </cell>
          <cell r="K53">
            <v>0</v>
          </cell>
          <cell r="L53">
            <v>597.98352553542054</v>
          </cell>
          <cell r="M53">
            <v>49034.649093904496</v>
          </cell>
          <cell r="N53">
            <v>717.58023064250392</v>
          </cell>
          <cell r="O53">
            <v>1554.7571663920919</v>
          </cell>
          <cell r="P53">
            <v>2511.5308072487637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9567.8894433781225</v>
          </cell>
          <cell r="Y53">
            <v>0</v>
          </cell>
          <cell r="Z53">
            <v>0</v>
          </cell>
          <cell r="AA53">
            <v>159658.9944996183</v>
          </cell>
          <cell r="AB53">
            <v>0</v>
          </cell>
          <cell r="AC53">
            <v>0</v>
          </cell>
          <cell r="AD53">
            <v>0</v>
          </cell>
          <cell r="AE53">
            <v>109450</v>
          </cell>
          <cell r="AF53">
            <v>0</v>
          </cell>
          <cell r="AG53">
            <v>0</v>
          </cell>
          <cell r="AH53">
            <v>0</v>
          </cell>
          <cell r="AI53">
            <v>11964.472352000003</v>
          </cell>
          <cell r="AJ53">
            <v>0</v>
          </cell>
          <cell r="AK53">
            <v>0</v>
          </cell>
          <cell r="AL53">
            <v>0</v>
          </cell>
          <cell r="AM53">
            <v>39510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1679168.32</v>
          </cell>
          <cell r="AS53">
            <v>289232.50089575199</v>
          </cell>
          <cell r="AT53">
            <v>160924.47235200001</v>
          </cell>
          <cell r="AU53">
            <v>0</v>
          </cell>
          <cell r="AV53">
            <v>2129325.2932477519</v>
          </cell>
          <cell r="AW53">
            <v>2129325.2932477524</v>
          </cell>
          <cell r="AX53">
            <v>0</v>
          </cell>
          <cell r="AY53">
            <v>2117360.8208957519</v>
          </cell>
          <cell r="AZ53">
            <v>3482.5</v>
          </cell>
          <cell r="BA53">
            <v>2117360</v>
          </cell>
          <cell r="BB53">
            <v>0</v>
          </cell>
          <cell r="BC53">
            <v>0</v>
          </cell>
          <cell r="BD53">
            <v>2129325.2932477519</v>
          </cell>
          <cell r="BE53">
            <v>2007910.8208957519</v>
          </cell>
          <cell r="BF53">
            <v>3302.4849027890655</v>
          </cell>
          <cell r="BG53">
            <v>2901.9023999999999</v>
          </cell>
          <cell r="BH53">
            <v>0.13804134239286117</v>
          </cell>
        </row>
        <row r="54">
          <cell r="C54">
            <v>8003128</v>
          </cell>
          <cell r="D54" t="str">
            <v>Combe Down CofE Primary School</v>
          </cell>
          <cell r="E54">
            <v>1124048.53</v>
          </cell>
          <cell r="F54">
            <v>0</v>
          </cell>
          <cell r="G54">
            <v>0</v>
          </cell>
          <cell r="H54">
            <v>16636.400000000005</v>
          </cell>
          <cell r="I54">
            <v>0</v>
          </cell>
          <cell r="J54">
            <v>28008.416748768472</v>
          </cell>
          <cell r="K54">
            <v>0</v>
          </cell>
          <cell r="L54">
            <v>1193.9999999999964</v>
          </cell>
          <cell r="M54">
            <v>2388.0000000000032</v>
          </cell>
          <cell r="N54">
            <v>716.39999999999941</v>
          </cell>
          <cell r="O54">
            <v>26387.399999999983</v>
          </cell>
          <cell r="P54">
            <v>1253.6999999999998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10188.128089080465</v>
          </cell>
          <cell r="Y54">
            <v>0</v>
          </cell>
          <cell r="Z54">
            <v>0</v>
          </cell>
          <cell r="AA54">
            <v>125508.68843688651</v>
          </cell>
          <cell r="AB54">
            <v>0</v>
          </cell>
          <cell r="AC54">
            <v>0</v>
          </cell>
          <cell r="AD54">
            <v>0</v>
          </cell>
          <cell r="AE54">
            <v>109450</v>
          </cell>
          <cell r="AF54">
            <v>0</v>
          </cell>
          <cell r="AG54">
            <v>0</v>
          </cell>
          <cell r="AH54">
            <v>0</v>
          </cell>
          <cell r="AI54">
            <v>4356.6248000000032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1124048.53</v>
          </cell>
          <cell r="AS54">
            <v>212281.13327473542</v>
          </cell>
          <cell r="AT54">
            <v>113806.62480000001</v>
          </cell>
          <cell r="AU54">
            <v>0</v>
          </cell>
          <cell r="AV54">
            <v>1450136.2880747356</v>
          </cell>
          <cell r="AW54">
            <v>1450136.2880747353</v>
          </cell>
          <cell r="AX54">
            <v>0</v>
          </cell>
          <cell r="AY54">
            <v>1445779.6632747354</v>
          </cell>
          <cell r="AZ54">
            <v>3482.5</v>
          </cell>
          <cell r="BA54">
            <v>1417377.5</v>
          </cell>
          <cell r="BB54">
            <v>0</v>
          </cell>
          <cell r="BC54">
            <v>0</v>
          </cell>
          <cell r="BD54">
            <v>1450136.2880747356</v>
          </cell>
          <cell r="BE54">
            <v>1336329.6632747354</v>
          </cell>
          <cell r="BF54">
            <v>3283.365266031291</v>
          </cell>
          <cell r="BG54">
            <v>3177.9762999999998</v>
          </cell>
          <cell r="BH54">
            <v>3.3162288224519221E-2</v>
          </cell>
        </row>
        <row r="55">
          <cell r="C55">
            <v>8003423</v>
          </cell>
          <cell r="D55" t="str">
            <v>Widcombe CofE Junior School</v>
          </cell>
          <cell r="E55">
            <v>662829.6</v>
          </cell>
          <cell r="F55">
            <v>0</v>
          </cell>
          <cell r="G55">
            <v>0</v>
          </cell>
          <cell r="H55">
            <v>5691.4000000000042</v>
          </cell>
          <cell r="I55">
            <v>0</v>
          </cell>
          <cell r="J55">
            <v>14206.576271186439</v>
          </cell>
          <cell r="K55">
            <v>0</v>
          </cell>
          <cell r="L55">
            <v>1990.0000000000014</v>
          </cell>
          <cell r="M55">
            <v>238.80000000000021</v>
          </cell>
          <cell r="N55">
            <v>0</v>
          </cell>
          <cell r="O55">
            <v>1940.249999999997</v>
          </cell>
          <cell r="P55">
            <v>3343.1999999999962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4099.3999999999951</v>
          </cell>
          <cell r="Y55">
            <v>0</v>
          </cell>
          <cell r="Z55">
            <v>0</v>
          </cell>
          <cell r="AA55">
            <v>46676.210330188682</v>
          </cell>
          <cell r="AB55">
            <v>0</v>
          </cell>
          <cell r="AC55">
            <v>0</v>
          </cell>
          <cell r="AD55">
            <v>0</v>
          </cell>
          <cell r="AE55">
            <v>109450</v>
          </cell>
          <cell r="AF55">
            <v>0</v>
          </cell>
          <cell r="AG55">
            <v>0</v>
          </cell>
          <cell r="AH55">
            <v>0</v>
          </cell>
          <cell r="AI55">
            <v>4215.1499999999996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662829.6</v>
          </cell>
          <cell r="AS55">
            <v>78185.836601375107</v>
          </cell>
          <cell r="AT55">
            <v>113665.15</v>
          </cell>
          <cell r="AU55">
            <v>0</v>
          </cell>
          <cell r="AV55">
            <v>854680.58660137514</v>
          </cell>
          <cell r="AW55">
            <v>854680.58660137525</v>
          </cell>
          <cell r="AX55">
            <v>0</v>
          </cell>
          <cell r="AY55">
            <v>850465.43660137511</v>
          </cell>
          <cell r="AZ55">
            <v>3482.5</v>
          </cell>
          <cell r="BA55">
            <v>835800</v>
          </cell>
          <cell r="BB55">
            <v>0</v>
          </cell>
          <cell r="BC55">
            <v>0</v>
          </cell>
          <cell r="BD55">
            <v>854680.58660137514</v>
          </cell>
          <cell r="BE55">
            <v>741015.43660137511</v>
          </cell>
          <cell r="BF55">
            <v>3087.5643191723962</v>
          </cell>
          <cell r="BG55">
            <v>2900.2408999999998</v>
          </cell>
          <cell r="BH55">
            <v>6.458891713870954E-2</v>
          </cell>
        </row>
        <row r="56">
          <cell r="C56">
            <v>8003440</v>
          </cell>
          <cell r="D56" t="str">
            <v>Chew Stoke Church School</v>
          </cell>
          <cell r="E56">
            <v>505407.57</v>
          </cell>
          <cell r="F56">
            <v>0</v>
          </cell>
          <cell r="G56">
            <v>0</v>
          </cell>
          <cell r="H56">
            <v>5691.3999999999987</v>
          </cell>
          <cell r="I56">
            <v>0</v>
          </cell>
          <cell r="J56">
            <v>8015.698369565217</v>
          </cell>
          <cell r="K56">
            <v>0</v>
          </cell>
          <cell r="L56">
            <v>199</v>
          </cell>
          <cell r="M56">
            <v>477.60000000000099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40522.68286892437</v>
          </cell>
          <cell r="AB56">
            <v>0</v>
          </cell>
          <cell r="AC56">
            <v>0</v>
          </cell>
          <cell r="AD56">
            <v>0</v>
          </cell>
          <cell r="AE56">
            <v>109450</v>
          </cell>
          <cell r="AF56">
            <v>0</v>
          </cell>
          <cell r="AG56">
            <v>0</v>
          </cell>
          <cell r="AH56">
            <v>0</v>
          </cell>
          <cell r="AI56">
            <v>3105.9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505407.57</v>
          </cell>
          <cell r="AS56">
            <v>54906.381238489586</v>
          </cell>
          <cell r="AT56">
            <v>112555.9</v>
          </cell>
          <cell r="AU56">
            <v>0</v>
          </cell>
          <cell r="AV56">
            <v>672869.85123848962</v>
          </cell>
          <cell r="AW56">
            <v>672869.85123848962</v>
          </cell>
          <cell r="AX56">
            <v>0</v>
          </cell>
          <cell r="AY56">
            <v>669763.95123848959</v>
          </cell>
          <cell r="AZ56">
            <v>3482.5</v>
          </cell>
          <cell r="BA56">
            <v>637297.5</v>
          </cell>
          <cell r="BB56">
            <v>0</v>
          </cell>
          <cell r="BC56">
            <v>0</v>
          </cell>
          <cell r="BD56">
            <v>672869.85123848962</v>
          </cell>
          <cell r="BE56">
            <v>560313.95123848959</v>
          </cell>
          <cell r="BF56">
            <v>3061.8248701556809</v>
          </cell>
          <cell r="BG56">
            <v>2751.8074000000001</v>
          </cell>
          <cell r="BH56">
            <v>0.11265958153745814</v>
          </cell>
        </row>
        <row r="57">
          <cell r="C57">
            <v>8003445</v>
          </cell>
          <cell r="D57" t="str">
            <v>St John's CofE Primary School</v>
          </cell>
          <cell r="E57">
            <v>1124048.53</v>
          </cell>
          <cell r="F57">
            <v>0</v>
          </cell>
          <cell r="G57">
            <v>0</v>
          </cell>
          <cell r="H57">
            <v>15760.79999999999</v>
          </cell>
          <cell r="I57">
            <v>0</v>
          </cell>
          <cell r="J57">
            <v>27533.697820823243</v>
          </cell>
          <cell r="K57">
            <v>0</v>
          </cell>
          <cell r="L57">
            <v>8955.0000000000346</v>
          </cell>
          <cell r="M57">
            <v>477.59999999999962</v>
          </cell>
          <cell r="N57">
            <v>716.39999999999941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599.30165229884949</v>
          </cell>
          <cell r="Y57">
            <v>0</v>
          </cell>
          <cell r="Z57">
            <v>0</v>
          </cell>
          <cell r="AA57">
            <v>132593.69176471169</v>
          </cell>
          <cell r="AB57">
            <v>0</v>
          </cell>
          <cell r="AC57">
            <v>0</v>
          </cell>
          <cell r="AD57">
            <v>0</v>
          </cell>
          <cell r="AE57">
            <v>109450</v>
          </cell>
          <cell r="AF57">
            <v>0</v>
          </cell>
          <cell r="AG57">
            <v>0</v>
          </cell>
          <cell r="AH57">
            <v>0</v>
          </cell>
          <cell r="AI57">
            <v>6190.3700000000008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1124048.53</v>
          </cell>
          <cell r="AS57">
            <v>186636.4912378338</v>
          </cell>
          <cell r="AT57">
            <v>115640.37</v>
          </cell>
          <cell r="AU57">
            <v>0</v>
          </cell>
          <cell r="AV57">
            <v>1426325.391237834</v>
          </cell>
          <cell r="AW57">
            <v>1426325.3912378335</v>
          </cell>
          <cell r="AX57">
            <v>0</v>
          </cell>
          <cell r="AY57">
            <v>1420135.0212378339</v>
          </cell>
          <cell r="AZ57">
            <v>3482.5</v>
          </cell>
          <cell r="BA57">
            <v>1417377.5</v>
          </cell>
          <cell r="BB57">
            <v>0</v>
          </cell>
          <cell r="BC57">
            <v>0</v>
          </cell>
          <cell r="BD57">
            <v>1426325.391237834</v>
          </cell>
          <cell r="BE57">
            <v>1310685.0212378339</v>
          </cell>
          <cell r="BF57">
            <v>3220.3563175376753</v>
          </cell>
          <cell r="BG57">
            <v>2772.0083</v>
          </cell>
          <cell r="BH57">
            <v>0.1617412247783224</v>
          </cell>
        </row>
        <row r="58">
          <cell r="C58">
            <v>8003447</v>
          </cell>
          <cell r="D58" t="str">
            <v>Trinity Church School</v>
          </cell>
          <cell r="E58">
            <v>461218.93</v>
          </cell>
          <cell r="F58">
            <v>0</v>
          </cell>
          <cell r="G58">
            <v>0</v>
          </cell>
          <cell r="H58">
            <v>18825.40000000002</v>
          </cell>
          <cell r="I58">
            <v>0</v>
          </cell>
          <cell r="J58">
            <v>23103.90000000002</v>
          </cell>
          <cell r="K58">
            <v>0</v>
          </cell>
          <cell r="L58">
            <v>3183.9999999999991</v>
          </cell>
          <cell r="M58">
            <v>9074.4000000000124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574.32869127516733</v>
          </cell>
          <cell r="Y58">
            <v>0</v>
          </cell>
          <cell r="Z58">
            <v>0</v>
          </cell>
          <cell r="AA58">
            <v>62000.925688099822</v>
          </cell>
          <cell r="AB58">
            <v>0</v>
          </cell>
          <cell r="AC58">
            <v>1666.8299999999856</v>
          </cell>
          <cell r="AD58">
            <v>0</v>
          </cell>
          <cell r="AE58">
            <v>109450</v>
          </cell>
          <cell r="AF58">
            <v>0</v>
          </cell>
          <cell r="AG58">
            <v>0</v>
          </cell>
          <cell r="AH58">
            <v>0</v>
          </cell>
          <cell r="AI58">
            <v>5077.8999999999996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74043</v>
          </cell>
          <cell r="AQ58">
            <v>0</v>
          </cell>
          <cell r="AR58">
            <v>461218.93</v>
          </cell>
          <cell r="AS58">
            <v>118429.78437937502</v>
          </cell>
          <cell r="AT58">
            <v>188570.9</v>
          </cell>
          <cell r="AU58">
            <v>0</v>
          </cell>
          <cell r="AV58">
            <v>768219.61437937501</v>
          </cell>
          <cell r="AW58">
            <v>768219.61437937501</v>
          </cell>
          <cell r="AX58">
            <v>0</v>
          </cell>
          <cell r="AY58">
            <v>763141.71437937499</v>
          </cell>
          <cell r="AZ58">
            <v>3482.5</v>
          </cell>
          <cell r="BA58">
            <v>581577.5</v>
          </cell>
          <cell r="BB58">
            <v>0</v>
          </cell>
          <cell r="BC58">
            <v>0</v>
          </cell>
          <cell r="BD58">
            <v>768219.61437937501</v>
          </cell>
          <cell r="BE58">
            <v>652024.88437937503</v>
          </cell>
          <cell r="BF58">
            <v>3904.3406250261978</v>
          </cell>
          <cell r="BG58">
            <v>3865.6813999999999</v>
          </cell>
          <cell r="BH58">
            <v>1.000062370018333E-2</v>
          </cell>
        </row>
        <row r="59">
          <cell r="C59">
            <v>8004001</v>
          </cell>
          <cell r="D59" t="str">
            <v>Broadlands Academy</v>
          </cell>
          <cell r="E59">
            <v>0</v>
          </cell>
          <cell r="F59">
            <v>1334206.06</v>
          </cell>
          <cell r="G59">
            <v>598764.05999999994</v>
          </cell>
          <cell r="H59">
            <v>0</v>
          </cell>
          <cell r="I59">
            <v>49134.492181069887</v>
          </cell>
          <cell r="J59">
            <v>0</v>
          </cell>
          <cell r="K59">
            <v>146434.65996583144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19372.62952674901</v>
          </cell>
          <cell r="S59">
            <v>24108.604320987586</v>
          </cell>
          <cell r="T59">
            <v>3080.8762345679061</v>
          </cell>
          <cell r="U59">
            <v>22333.860082304527</v>
          </cell>
          <cell r="V59">
            <v>25723.820987654315</v>
          </cell>
          <cell r="W59">
            <v>4038.041666666667</v>
          </cell>
          <cell r="X59">
            <v>0</v>
          </cell>
          <cell r="Y59">
            <v>8302.5467010309567</v>
          </cell>
          <cell r="Z59">
            <v>0</v>
          </cell>
          <cell r="AA59">
            <v>0</v>
          </cell>
          <cell r="AB59">
            <v>192483.90350092112</v>
          </cell>
          <cell r="AC59">
            <v>0</v>
          </cell>
          <cell r="AD59">
            <v>0</v>
          </cell>
          <cell r="AE59">
            <v>109450</v>
          </cell>
          <cell r="AF59">
            <v>0</v>
          </cell>
          <cell r="AG59">
            <v>0</v>
          </cell>
          <cell r="AH59">
            <v>0</v>
          </cell>
          <cell r="AI59">
            <v>20592.235680000002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12201.1</v>
          </cell>
          <cell r="AQ59">
            <v>0</v>
          </cell>
          <cell r="AR59">
            <v>1932970.12</v>
          </cell>
          <cell r="AS59">
            <v>495013.43516778352</v>
          </cell>
          <cell r="AT59">
            <v>142243.33567999999</v>
          </cell>
          <cell r="AU59">
            <v>0</v>
          </cell>
          <cell r="AV59">
            <v>2570226.8908477835</v>
          </cell>
          <cell r="AW59">
            <v>0</v>
          </cell>
          <cell r="AX59">
            <v>2570226.8908477831</v>
          </cell>
          <cell r="AY59">
            <v>2549634.6551677836</v>
          </cell>
          <cell r="AZ59">
            <v>4723.2</v>
          </cell>
          <cell r="BA59">
            <v>2300198.4</v>
          </cell>
          <cell r="BB59">
            <v>0</v>
          </cell>
          <cell r="BC59">
            <v>0</v>
          </cell>
          <cell r="BD59">
            <v>2570226.8908477835</v>
          </cell>
          <cell r="BE59">
            <v>2440184.6551677836</v>
          </cell>
          <cell r="BF59">
            <v>5010.6461091740939</v>
          </cell>
          <cell r="BG59">
            <v>4961.0357000000004</v>
          </cell>
          <cell r="BH59">
            <v>1.000001051677446E-2</v>
          </cell>
        </row>
        <row r="60">
          <cell r="C60">
            <v>8004002</v>
          </cell>
          <cell r="D60" t="str">
            <v>The Bath Studio School</v>
          </cell>
          <cell r="E60">
            <v>0</v>
          </cell>
          <cell r="F60">
            <v>0</v>
          </cell>
          <cell r="G60">
            <v>407853.77999999997</v>
          </cell>
          <cell r="H60">
            <v>0</v>
          </cell>
          <cell r="I60">
            <v>14524.6588235294</v>
          </cell>
          <cell r="J60">
            <v>0</v>
          </cell>
          <cell r="K60">
            <v>32631.57777777778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1196.6338235294108</v>
          </cell>
          <cell r="S60">
            <v>3218.532352941178</v>
          </cell>
          <cell r="T60">
            <v>6375.169852941196</v>
          </cell>
          <cell r="U60">
            <v>9242.9647058823466</v>
          </cell>
          <cell r="V60">
            <v>7427.3823529412002</v>
          </cell>
          <cell r="W60">
            <v>1114.1073529411783</v>
          </cell>
          <cell r="X60">
            <v>0</v>
          </cell>
          <cell r="Y60">
            <v>3809.9720588235355</v>
          </cell>
          <cell r="Z60">
            <v>0</v>
          </cell>
          <cell r="AA60">
            <v>0</v>
          </cell>
          <cell r="AB60">
            <v>44606.615384615427</v>
          </cell>
          <cell r="AC60">
            <v>0</v>
          </cell>
          <cell r="AD60">
            <v>0</v>
          </cell>
          <cell r="AE60">
            <v>109450</v>
          </cell>
          <cell r="AF60">
            <v>0</v>
          </cell>
          <cell r="AG60">
            <v>0</v>
          </cell>
          <cell r="AH60">
            <v>0</v>
          </cell>
          <cell r="AI60">
            <v>6933.4979999999996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73983.070000000007</v>
          </cell>
          <cell r="AQ60">
            <v>0</v>
          </cell>
          <cell r="AR60">
            <v>407853.77999999997</v>
          </cell>
          <cell r="AS60">
            <v>124147.61448592265</v>
          </cell>
          <cell r="AT60">
            <v>190366.568</v>
          </cell>
          <cell r="AU60">
            <v>0</v>
          </cell>
          <cell r="AV60">
            <v>722367.96248592262</v>
          </cell>
          <cell r="AW60">
            <v>0</v>
          </cell>
          <cell r="AX60">
            <v>722367.9624859225</v>
          </cell>
          <cell r="AY60">
            <v>715434.4644859226</v>
          </cell>
          <cell r="AZ60">
            <v>5018.3999999999996</v>
          </cell>
          <cell r="BA60">
            <v>471729.6</v>
          </cell>
          <cell r="BB60">
            <v>0</v>
          </cell>
          <cell r="BC60">
            <v>0</v>
          </cell>
          <cell r="BD60">
            <v>722367.96248592262</v>
          </cell>
          <cell r="BE60">
            <v>605984.4644859226</v>
          </cell>
          <cell r="BF60">
            <v>6446.6432392119423</v>
          </cell>
          <cell r="BG60">
            <v>6382.8073000000004</v>
          </cell>
          <cell r="BH60">
            <v>1.0001232406302142E-2</v>
          </cell>
        </row>
        <row r="61">
          <cell r="C61">
            <v>8004003</v>
          </cell>
          <cell r="D61" t="str">
            <v>Mendip Studio School</v>
          </cell>
          <cell r="E61">
            <v>0</v>
          </cell>
          <cell r="F61">
            <v>0</v>
          </cell>
          <cell r="G61">
            <v>451242.48</v>
          </cell>
          <cell r="H61">
            <v>0</v>
          </cell>
          <cell r="I61">
            <v>4815.8000000000111</v>
          </cell>
          <cell r="J61">
            <v>0</v>
          </cell>
          <cell r="K61">
            <v>18277.155000000002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2596.9499999999985</v>
          </cell>
          <cell r="S61">
            <v>4656.5999999999849</v>
          </cell>
          <cell r="T61">
            <v>0</v>
          </cell>
          <cell r="U61">
            <v>1114.3999999999983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45602.215686274503</v>
          </cell>
          <cell r="AC61">
            <v>0</v>
          </cell>
          <cell r="AD61">
            <v>0</v>
          </cell>
          <cell r="AE61">
            <v>109450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387</v>
          </cell>
          <cell r="AQ61">
            <v>0</v>
          </cell>
          <cell r="AR61">
            <v>451242.48</v>
          </cell>
          <cell r="AS61">
            <v>77063.120686274488</v>
          </cell>
          <cell r="AT61">
            <v>109837</v>
          </cell>
          <cell r="AU61">
            <v>0</v>
          </cell>
          <cell r="AV61">
            <v>638142.60068627447</v>
          </cell>
          <cell r="AW61">
            <v>0</v>
          </cell>
          <cell r="AX61">
            <v>638142.60068627447</v>
          </cell>
          <cell r="AY61">
            <v>638142.60068627447</v>
          </cell>
          <cell r="AZ61">
            <v>5018.3999999999996</v>
          </cell>
          <cell r="BA61">
            <v>521913.59999999998</v>
          </cell>
          <cell r="BB61">
            <v>0</v>
          </cell>
          <cell r="BC61">
            <v>0</v>
          </cell>
          <cell r="BD61">
            <v>638142.60068627447</v>
          </cell>
          <cell r="BE61">
            <v>528692.60068627447</v>
          </cell>
          <cell r="BF61">
            <v>5083.5826989064853</v>
          </cell>
          <cell r="BG61">
            <v>5033.2496000000001</v>
          </cell>
          <cell r="BH61">
            <v>1.0000119784738123E-2</v>
          </cell>
        </row>
        <row r="62">
          <cell r="C62">
            <v>8004004</v>
          </cell>
          <cell r="D62" t="str">
            <v>Ikb Academy</v>
          </cell>
          <cell r="E62">
            <v>0</v>
          </cell>
          <cell r="F62">
            <v>0</v>
          </cell>
          <cell r="G62">
            <v>468597.95999999996</v>
          </cell>
          <cell r="H62">
            <v>0</v>
          </cell>
          <cell r="I62">
            <v>3535.132710280373</v>
          </cell>
          <cell r="J62">
            <v>0</v>
          </cell>
          <cell r="K62">
            <v>14498.704687500001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1175.9773584905668</v>
          </cell>
          <cell r="S62">
            <v>4744.4603773584777</v>
          </cell>
          <cell r="T62">
            <v>2610.4669811320746</v>
          </cell>
          <cell r="U62">
            <v>0</v>
          </cell>
          <cell r="V62">
            <v>0</v>
          </cell>
          <cell r="W62">
            <v>821.15660377358461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33632.913461538476</v>
          </cell>
          <cell r="AC62">
            <v>0</v>
          </cell>
          <cell r="AD62">
            <v>0</v>
          </cell>
          <cell r="AE62">
            <v>109450</v>
          </cell>
          <cell r="AF62">
            <v>0</v>
          </cell>
          <cell r="AG62">
            <v>0</v>
          </cell>
          <cell r="AH62">
            <v>0</v>
          </cell>
          <cell r="AI62">
            <v>9860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54983.596799999999</v>
          </cell>
          <cell r="AQ62">
            <v>0</v>
          </cell>
          <cell r="AR62">
            <v>468597.95999999996</v>
          </cell>
          <cell r="AS62">
            <v>61018.812180073553</v>
          </cell>
          <cell r="AT62">
            <v>174293.5968</v>
          </cell>
          <cell r="AU62">
            <v>0</v>
          </cell>
          <cell r="AV62">
            <v>703910.3689800736</v>
          </cell>
          <cell r="AW62">
            <v>0</v>
          </cell>
          <cell r="AX62">
            <v>703910.3689800736</v>
          </cell>
          <cell r="AY62">
            <v>694050.3689800736</v>
          </cell>
          <cell r="AZ62">
            <v>5018.3999999999996</v>
          </cell>
          <cell r="BA62">
            <v>541987.19999999995</v>
          </cell>
          <cell r="BB62">
            <v>0</v>
          </cell>
          <cell r="BC62">
            <v>0</v>
          </cell>
          <cell r="BD62">
            <v>703910.3689800736</v>
          </cell>
          <cell r="BE62">
            <v>584600.3689800736</v>
          </cell>
          <cell r="BF62">
            <v>5412.9663794451262</v>
          </cell>
          <cell r="BG62">
            <v>5359.3663999999999</v>
          </cell>
          <cell r="BH62">
            <v>1.0001178393984471E-2</v>
          </cell>
        </row>
        <row r="63">
          <cell r="C63">
            <v>8004107</v>
          </cell>
          <cell r="D63" t="str">
            <v>Hayesfield Girls School</v>
          </cell>
          <cell r="E63">
            <v>0</v>
          </cell>
          <cell r="F63">
            <v>2412275.14</v>
          </cell>
          <cell r="G63">
            <v>1553315.46</v>
          </cell>
          <cell r="H63">
            <v>0</v>
          </cell>
          <cell r="I63">
            <v>25547.389216683623</v>
          </cell>
          <cell r="J63">
            <v>0</v>
          </cell>
          <cell r="K63">
            <v>94266.305372570205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12773.694608341802</v>
          </cell>
          <cell r="S63">
            <v>12493.394099694817</v>
          </cell>
          <cell r="T63">
            <v>9279.9489827059915</v>
          </cell>
          <cell r="U63">
            <v>19621.035605289915</v>
          </cell>
          <cell r="V63">
            <v>14415.454730417097</v>
          </cell>
          <cell r="W63">
            <v>0</v>
          </cell>
          <cell r="X63">
            <v>0</v>
          </cell>
          <cell r="Y63">
            <v>9715.288416496951</v>
          </cell>
          <cell r="Z63">
            <v>0</v>
          </cell>
          <cell r="AA63">
            <v>0</v>
          </cell>
          <cell r="AB63">
            <v>172637.74167369705</v>
          </cell>
          <cell r="AC63">
            <v>0</v>
          </cell>
          <cell r="AD63">
            <v>0</v>
          </cell>
          <cell r="AE63">
            <v>109450</v>
          </cell>
          <cell r="AF63">
            <v>0</v>
          </cell>
          <cell r="AG63">
            <v>0</v>
          </cell>
          <cell r="AH63">
            <v>55394.317000000003</v>
          </cell>
          <cell r="AI63">
            <v>43267.194999999992</v>
          </cell>
          <cell r="AJ63">
            <v>0</v>
          </cell>
          <cell r="AK63">
            <v>0</v>
          </cell>
          <cell r="AL63">
            <v>0</v>
          </cell>
          <cell r="AM63">
            <v>225454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3965590.6</v>
          </cell>
          <cell r="AS63">
            <v>370750.25270589744</v>
          </cell>
          <cell r="AT63">
            <v>433565.51199999999</v>
          </cell>
          <cell r="AU63">
            <v>0</v>
          </cell>
          <cell r="AV63">
            <v>4769906.3647058979</v>
          </cell>
          <cell r="AW63">
            <v>0</v>
          </cell>
          <cell r="AX63">
            <v>4769906.3647058979</v>
          </cell>
          <cell r="AY63">
            <v>4671244.8527058978</v>
          </cell>
          <cell r="AZ63">
            <v>4723.2</v>
          </cell>
          <cell r="BA63">
            <v>4671244.8</v>
          </cell>
          <cell r="BB63">
            <v>0</v>
          </cell>
          <cell r="BC63">
            <v>0</v>
          </cell>
          <cell r="BD63">
            <v>4769906.3647058979</v>
          </cell>
          <cell r="BE63">
            <v>4561794.8527058978</v>
          </cell>
          <cell r="BF63">
            <v>4612.5327125438807</v>
          </cell>
          <cell r="BG63">
            <v>4293.5951999999997</v>
          </cell>
          <cell r="BH63">
            <v>7.4282156954125766E-2</v>
          </cell>
        </row>
        <row r="64">
          <cell r="C64">
            <v>8004128</v>
          </cell>
          <cell r="D64" t="str">
            <v>Norton Hill Academy</v>
          </cell>
          <cell r="E64">
            <v>0</v>
          </cell>
          <cell r="F64">
            <v>3364187.2</v>
          </cell>
          <cell r="G64">
            <v>2021913.42</v>
          </cell>
          <cell r="H64">
            <v>0</v>
          </cell>
          <cell r="I64">
            <v>50784.800000000003</v>
          </cell>
          <cell r="J64">
            <v>0</v>
          </cell>
          <cell r="K64">
            <v>152272.31633281973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17614.636654275091</v>
          </cell>
          <cell r="S64">
            <v>9708.4628252787916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343539.8191389736</v>
          </cell>
          <cell r="AC64">
            <v>0</v>
          </cell>
          <cell r="AD64">
            <v>0</v>
          </cell>
          <cell r="AE64">
            <v>109450</v>
          </cell>
          <cell r="AF64">
            <v>0</v>
          </cell>
          <cell r="AG64">
            <v>0</v>
          </cell>
          <cell r="AH64">
            <v>0</v>
          </cell>
          <cell r="AI64">
            <v>37961</v>
          </cell>
          <cell r="AJ64">
            <v>0</v>
          </cell>
          <cell r="AK64">
            <v>0</v>
          </cell>
          <cell r="AL64">
            <v>0</v>
          </cell>
          <cell r="AM64">
            <v>287957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5386100.6200000001</v>
          </cell>
          <cell r="AS64">
            <v>573920.03495134716</v>
          </cell>
          <cell r="AT64">
            <v>435368</v>
          </cell>
          <cell r="AU64">
            <v>0</v>
          </cell>
          <cell r="AV64">
            <v>6395388.654951347</v>
          </cell>
          <cell r="AW64">
            <v>0</v>
          </cell>
          <cell r="AX64">
            <v>6395388.654951348</v>
          </cell>
          <cell r="AY64">
            <v>6357427.654951347</v>
          </cell>
          <cell r="AZ64">
            <v>4723.2</v>
          </cell>
          <cell r="BA64">
            <v>6357427.2000000002</v>
          </cell>
          <cell r="BB64">
            <v>0</v>
          </cell>
          <cell r="BC64">
            <v>0</v>
          </cell>
          <cell r="BD64">
            <v>6395388.654951347</v>
          </cell>
          <cell r="BE64">
            <v>6247977.654951347</v>
          </cell>
          <cell r="BF64">
            <v>4641.8853305730663</v>
          </cell>
          <cell r="BG64">
            <v>4136.8194000000003</v>
          </cell>
          <cell r="BH64">
            <v>0.12209039886369367</v>
          </cell>
        </row>
        <row r="65">
          <cell r="C65">
            <v>8004132</v>
          </cell>
          <cell r="D65" t="str">
            <v>Ralph Allen School</v>
          </cell>
          <cell r="E65">
            <v>0</v>
          </cell>
          <cell r="F65">
            <v>2626359.7800000003</v>
          </cell>
          <cell r="G65">
            <v>1466538.06</v>
          </cell>
          <cell r="H65">
            <v>0</v>
          </cell>
          <cell r="I65">
            <v>51184.287118977503</v>
          </cell>
          <cell r="J65">
            <v>0</v>
          </cell>
          <cell r="K65">
            <v>165999.52483801296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15704.269911504434</v>
          </cell>
          <cell r="S65">
            <v>15252.997787610615</v>
          </cell>
          <cell r="T65">
            <v>7746.8381268436797</v>
          </cell>
          <cell r="U65">
            <v>38187.649950835767</v>
          </cell>
          <cell r="V65">
            <v>22864.45427728612</v>
          </cell>
          <cell r="W65">
            <v>0</v>
          </cell>
          <cell r="X65">
            <v>0</v>
          </cell>
          <cell r="Y65">
            <v>20854.235359252034</v>
          </cell>
          <cell r="Z65">
            <v>0</v>
          </cell>
          <cell r="AA65">
            <v>0</v>
          </cell>
          <cell r="AB65">
            <v>282252.71094561211</v>
          </cell>
          <cell r="AC65">
            <v>0</v>
          </cell>
          <cell r="AD65">
            <v>0</v>
          </cell>
          <cell r="AE65">
            <v>109450</v>
          </cell>
          <cell r="AF65">
            <v>0</v>
          </cell>
          <cell r="AG65">
            <v>0</v>
          </cell>
          <cell r="AH65">
            <v>0</v>
          </cell>
          <cell r="AI65">
            <v>19325.599999999999</v>
          </cell>
          <cell r="AJ65">
            <v>0</v>
          </cell>
          <cell r="AK65">
            <v>0</v>
          </cell>
          <cell r="AL65">
            <v>0</v>
          </cell>
          <cell r="AM65">
            <v>18886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4092897.8400000003</v>
          </cell>
          <cell r="AS65">
            <v>620046.96831593523</v>
          </cell>
          <cell r="AT65">
            <v>147661.6</v>
          </cell>
          <cell r="AU65">
            <v>0</v>
          </cell>
          <cell r="AV65">
            <v>4860606.4083159352</v>
          </cell>
          <cell r="AW65">
            <v>0</v>
          </cell>
          <cell r="AX65">
            <v>4860606.4083159352</v>
          </cell>
          <cell r="AY65">
            <v>4841280.8083159355</v>
          </cell>
          <cell r="AZ65">
            <v>4723.2</v>
          </cell>
          <cell r="BA65">
            <v>4841280</v>
          </cell>
          <cell r="BB65">
            <v>0</v>
          </cell>
          <cell r="BC65">
            <v>0</v>
          </cell>
          <cell r="BD65">
            <v>4860606.4083159352</v>
          </cell>
          <cell r="BE65">
            <v>4731830.8083159355</v>
          </cell>
          <cell r="BF65">
            <v>4616.420300796035</v>
          </cell>
          <cell r="BG65">
            <v>4451.8882000000003</v>
          </cell>
          <cell r="BH65">
            <v>3.6957824052282956E-2</v>
          </cell>
        </row>
        <row r="66">
          <cell r="C66">
            <v>8004133</v>
          </cell>
          <cell r="D66" t="str">
            <v>Somervale School Specialist Media Arts College</v>
          </cell>
          <cell r="E66">
            <v>0</v>
          </cell>
          <cell r="F66">
            <v>932797.36</v>
          </cell>
          <cell r="G66">
            <v>854757.39</v>
          </cell>
          <cell r="H66">
            <v>0</v>
          </cell>
          <cell r="I66">
            <v>18387.599999999995</v>
          </cell>
          <cell r="J66">
            <v>0</v>
          </cell>
          <cell r="K66">
            <v>86739.040677966113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10099.250000000004</v>
          </cell>
          <cell r="S66">
            <v>5820.7500000000055</v>
          </cell>
          <cell r="T66">
            <v>0</v>
          </cell>
          <cell r="U66">
            <v>1114.4000000000003</v>
          </cell>
          <cell r="V66">
            <v>0</v>
          </cell>
          <cell r="W66">
            <v>0</v>
          </cell>
          <cell r="X66">
            <v>0</v>
          </cell>
          <cell r="Y66">
            <v>4134.2249999999976</v>
          </cell>
          <cell r="Z66">
            <v>0</v>
          </cell>
          <cell r="AA66">
            <v>0</v>
          </cell>
          <cell r="AB66">
            <v>158453.71681419422</v>
          </cell>
          <cell r="AC66">
            <v>0</v>
          </cell>
          <cell r="AD66">
            <v>0</v>
          </cell>
          <cell r="AE66">
            <v>109450</v>
          </cell>
          <cell r="AF66">
            <v>0</v>
          </cell>
          <cell r="AG66">
            <v>0</v>
          </cell>
          <cell r="AH66">
            <v>0</v>
          </cell>
          <cell r="AI66">
            <v>21396.2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1787554.75</v>
          </cell>
          <cell r="AS66">
            <v>284748.98249216028</v>
          </cell>
          <cell r="AT66">
            <v>130846.2</v>
          </cell>
          <cell r="AU66">
            <v>0</v>
          </cell>
          <cell r="AV66">
            <v>2203149.9324921602</v>
          </cell>
          <cell r="AW66">
            <v>0</v>
          </cell>
          <cell r="AX66">
            <v>2203149.9324921607</v>
          </cell>
          <cell r="AY66">
            <v>2181753.7324921601</v>
          </cell>
          <cell r="AZ66">
            <v>4723.2</v>
          </cell>
          <cell r="BA66">
            <v>2082931.2</v>
          </cell>
          <cell r="BB66">
            <v>0</v>
          </cell>
          <cell r="BC66">
            <v>0</v>
          </cell>
          <cell r="BD66">
            <v>2203149.9324921602</v>
          </cell>
          <cell r="BE66">
            <v>2072303.7324921603</v>
          </cell>
          <cell r="BF66">
            <v>4699.1014342225853</v>
          </cell>
          <cell r="BG66">
            <v>4496.5556999999999</v>
          </cell>
          <cell r="BH66">
            <v>4.5044640328281815E-2</v>
          </cell>
        </row>
        <row r="67">
          <cell r="C67">
            <v>8004134</v>
          </cell>
          <cell r="D67" t="str">
            <v>Writhlington School</v>
          </cell>
          <cell r="E67">
            <v>0</v>
          </cell>
          <cell r="F67">
            <v>2561369.7999999998</v>
          </cell>
          <cell r="G67">
            <v>1809308.79</v>
          </cell>
          <cell r="H67">
            <v>0</v>
          </cell>
          <cell r="I67">
            <v>49471.399999999834</v>
          </cell>
          <cell r="J67">
            <v>0</v>
          </cell>
          <cell r="K67">
            <v>181776.34216710183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39242.800000000003</v>
          </cell>
          <cell r="S67">
            <v>51610.649999999921</v>
          </cell>
          <cell r="T67">
            <v>1024.8499999999985</v>
          </cell>
          <cell r="U67">
            <v>5014.8</v>
          </cell>
          <cell r="V67">
            <v>0</v>
          </cell>
          <cell r="W67">
            <v>0</v>
          </cell>
          <cell r="X67">
            <v>0</v>
          </cell>
          <cell r="Y67">
            <v>5522.4609216589852</v>
          </cell>
          <cell r="Z67">
            <v>0</v>
          </cell>
          <cell r="AA67">
            <v>0</v>
          </cell>
          <cell r="AB67">
            <v>366895.9334321912</v>
          </cell>
          <cell r="AC67">
            <v>0</v>
          </cell>
          <cell r="AD67">
            <v>0</v>
          </cell>
          <cell r="AE67">
            <v>109450</v>
          </cell>
          <cell r="AF67">
            <v>0</v>
          </cell>
          <cell r="AG67">
            <v>0</v>
          </cell>
          <cell r="AH67">
            <v>0</v>
          </cell>
          <cell r="AI67">
            <v>73698.134479999993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4370678.59</v>
          </cell>
          <cell r="AS67">
            <v>700559.23652095161</v>
          </cell>
          <cell r="AT67">
            <v>183148.13448000001</v>
          </cell>
          <cell r="AU67">
            <v>0</v>
          </cell>
          <cell r="AV67">
            <v>5254385.961000951</v>
          </cell>
          <cell r="AW67">
            <v>0</v>
          </cell>
          <cell r="AX67">
            <v>5254385.961000951</v>
          </cell>
          <cell r="AY67">
            <v>5180687.8265209515</v>
          </cell>
          <cell r="AZ67">
            <v>4723.2</v>
          </cell>
          <cell r="BA67">
            <v>5134118.3999999994</v>
          </cell>
          <cell r="BB67">
            <v>0</v>
          </cell>
          <cell r="BC67">
            <v>0</v>
          </cell>
          <cell r="BD67">
            <v>5254385.961000951</v>
          </cell>
          <cell r="BE67">
            <v>5071237.8265209515</v>
          </cell>
          <cell r="BF67">
            <v>4665.3521863118231</v>
          </cell>
          <cell r="BG67">
            <v>4296.8477000000003</v>
          </cell>
          <cell r="BH67">
            <v>8.5761588969472377E-2</v>
          </cell>
        </row>
        <row r="68">
          <cell r="C68">
            <v>8004138</v>
          </cell>
          <cell r="D68" t="str">
            <v>Wellsway School</v>
          </cell>
          <cell r="E68">
            <v>0</v>
          </cell>
          <cell r="F68">
            <v>2626359.7800000003</v>
          </cell>
          <cell r="G68">
            <v>1726870.26</v>
          </cell>
          <cell r="H68">
            <v>0</v>
          </cell>
          <cell r="I68">
            <v>34148.400000000009</v>
          </cell>
          <cell r="J68">
            <v>0</v>
          </cell>
          <cell r="K68">
            <v>96919.759263494969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2596.9500000000012</v>
          </cell>
          <cell r="S68">
            <v>54326.999999999949</v>
          </cell>
          <cell r="T68">
            <v>4099.3999999999987</v>
          </cell>
          <cell r="U68">
            <v>2228.7999999999997</v>
          </cell>
          <cell r="V68">
            <v>1193.9999999999998</v>
          </cell>
          <cell r="W68">
            <v>0</v>
          </cell>
          <cell r="X68">
            <v>0</v>
          </cell>
          <cell r="Y68">
            <v>1387.0235389610391</v>
          </cell>
          <cell r="Z68">
            <v>0</v>
          </cell>
          <cell r="AA68">
            <v>0</v>
          </cell>
          <cell r="AB68">
            <v>284468.78680833912</v>
          </cell>
          <cell r="AC68">
            <v>0</v>
          </cell>
          <cell r="AD68">
            <v>0</v>
          </cell>
          <cell r="AE68">
            <v>109450</v>
          </cell>
          <cell r="AF68">
            <v>0</v>
          </cell>
          <cell r="AG68">
            <v>0</v>
          </cell>
          <cell r="AH68">
            <v>0</v>
          </cell>
          <cell r="AI68">
            <v>30566</v>
          </cell>
          <cell r="AJ68">
            <v>0</v>
          </cell>
          <cell r="AK68">
            <v>0</v>
          </cell>
          <cell r="AL68">
            <v>0</v>
          </cell>
          <cell r="AM68">
            <v>180622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4353230.04</v>
          </cell>
          <cell r="AS68">
            <v>481370.11961079505</v>
          </cell>
          <cell r="AT68">
            <v>320638</v>
          </cell>
          <cell r="AU68">
            <v>0</v>
          </cell>
          <cell r="AV68">
            <v>5155238.1596107949</v>
          </cell>
          <cell r="AW68">
            <v>0</v>
          </cell>
          <cell r="AX68">
            <v>5155238.1596107958</v>
          </cell>
          <cell r="AY68">
            <v>5124672.1596107949</v>
          </cell>
          <cell r="AZ68">
            <v>4723.2</v>
          </cell>
          <cell r="BA68">
            <v>5124672</v>
          </cell>
          <cell r="BB68">
            <v>0</v>
          </cell>
          <cell r="BC68">
            <v>0</v>
          </cell>
          <cell r="BD68">
            <v>5155238.1596107949</v>
          </cell>
          <cell r="BE68">
            <v>5015222.1596107949</v>
          </cell>
          <cell r="BF68">
            <v>4622.3245710698566</v>
          </cell>
          <cell r="BG68">
            <v>4108.9713000000002</v>
          </cell>
          <cell r="BH68">
            <v>0.12493474244267815</v>
          </cell>
        </row>
        <row r="69">
          <cell r="C69">
            <v>8005400</v>
          </cell>
          <cell r="D69" t="str">
            <v>Beechen Cliff School</v>
          </cell>
          <cell r="E69">
            <v>0</v>
          </cell>
          <cell r="F69">
            <v>2075856.42</v>
          </cell>
          <cell r="G69">
            <v>1644431.73</v>
          </cell>
          <cell r="H69">
            <v>0</v>
          </cell>
          <cell r="I69">
            <v>19368.233805888773</v>
          </cell>
          <cell r="J69">
            <v>0</v>
          </cell>
          <cell r="K69">
            <v>65974.111975717431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4942.8772677595643</v>
          </cell>
          <cell r="S69">
            <v>13685.654098360663</v>
          </cell>
          <cell r="T69">
            <v>4130.7615300546431</v>
          </cell>
          <cell r="U69">
            <v>10106.329180327879</v>
          </cell>
          <cell r="V69">
            <v>7820.3737704917785</v>
          </cell>
          <cell r="W69">
            <v>1624.231475409839</v>
          </cell>
          <cell r="X69">
            <v>0</v>
          </cell>
          <cell r="Y69">
            <v>29097.369847328213</v>
          </cell>
          <cell r="Z69">
            <v>0</v>
          </cell>
          <cell r="AA69">
            <v>0</v>
          </cell>
          <cell r="AB69">
            <v>193893.98713362968</v>
          </cell>
          <cell r="AC69">
            <v>0</v>
          </cell>
          <cell r="AD69">
            <v>0</v>
          </cell>
          <cell r="AE69">
            <v>109450</v>
          </cell>
          <cell r="AF69">
            <v>0</v>
          </cell>
          <cell r="AG69">
            <v>0</v>
          </cell>
          <cell r="AH69">
            <v>0</v>
          </cell>
          <cell r="AI69">
            <v>32131.768080000002</v>
          </cell>
          <cell r="AJ69">
            <v>0</v>
          </cell>
          <cell r="AK69">
            <v>0</v>
          </cell>
          <cell r="AL69">
            <v>0</v>
          </cell>
          <cell r="AM69">
            <v>174409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3720288.15</v>
          </cell>
          <cell r="AS69">
            <v>350643.93008496845</v>
          </cell>
          <cell r="AT69">
            <v>315990.76808000001</v>
          </cell>
          <cell r="AU69">
            <v>0</v>
          </cell>
          <cell r="AV69">
            <v>4386922.8481649682</v>
          </cell>
          <cell r="AW69">
            <v>0</v>
          </cell>
          <cell r="AX69">
            <v>4386922.8481649691</v>
          </cell>
          <cell r="AY69">
            <v>4354791.0800849684</v>
          </cell>
          <cell r="AZ69">
            <v>4723.2</v>
          </cell>
          <cell r="BA69">
            <v>4354790.3999999994</v>
          </cell>
          <cell r="BB69">
            <v>0</v>
          </cell>
          <cell r="BC69">
            <v>0</v>
          </cell>
          <cell r="BD69">
            <v>4386922.8481649682</v>
          </cell>
          <cell r="BE69">
            <v>4245341.0800849684</v>
          </cell>
          <cell r="BF69">
            <v>4604.4914100704646</v>
          </cell>
          <cell r="BG69">
            <v>4206.0706</v>
          </cell>
          <cell r="BH69">
            <v>9.4725183659652434E-2</v>
          </cell>
        </row>
        <row r="70">
          <cell r="C70">
            <v>8005401</v>
          </cell>
          <cell r="D70" t="str">
            <v>Oldfield School</v>
          </cell>
          <cell r="E70">
            <v>0</v>
          </cell>
          <cell r="F70">
            <v>2496379.8199999998</v>
          </cell>
          <cell r="G70">
            <v>1848358.6199999999</v>
          </cell>
          <cell r="H70">
            <v>0</v>
          </cell>
          <cell r="I70">
            <v>34942.424906367029</v>
          </cell>
          <cell r="J70">
            <v>0</v>
          </cell>
          <cell r="K70">
            <v>136689.67937810946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23657.581097560989</v>
          </cell>
          <cell r="S70">
            <v>44384.401829268398</v>
          </cell>
          <cell r="T70">
            <v>16597.570731707317</v>
          </cell>
          <cell r="U70">
            <v>17483.848780487784</v>
          </cell>
          <cell r="V70">
            <v>27192.621951219506</v>
          </cell>
          <cell r="W70">
            <v>815.77865853658511</v>
          </cell>
          <cell r="X70">
            <v>0</v>
          </cell>
          <cell r="Y70">
            <v>12542.161504217436</v>
          </cell>
          <cell r="Z70">
            <v>0</v>
          </cell>
          <cell r="AA70">
            <v>0</v>
          </cell>
          <cell r="AB70">
            <v>260004.55406519378</v>
          </cell>
          <cell r="AC70">
            <v>0</v>
          </cell>
          <cell r="AD70">
            <v>0</v>
          </cell>
          <cell r="AE70">
            <v>109450</v>
          </cell>
          <cell r="AF70">
            <v>0</v>
          </cell>
          <cell r="AG70">
            <v>0</v>
          </cell>
          <cell r="AH70">
            <v>0</v>
          </cell>
          <cell r="AI70">
            <v>31913.075560000001</v>
          </cell>
          <cell r="AJ70">
            <v>0</v>
          </cell>
          <cell r="AK70">
            <v>0</v>
          </cell>
          <cell r="AL70">
            <v>0</v>
          </cell>
          <cell r="AM70">
            <v>67834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4344738.4399999995</v>
          </cell>
          <cell r="AS70">
            <v>574310.62290266831</v>
          </cell>
          <cell r="AT70">
            <v>209197.07556</v>
          </cell>
          <cell r="AU70">
            <v>0</v>
          </cell>
          <cell r="AV70">
            <v>5128246.1384626674</v>
          </cell>
          <cell r="AW70">
            <v>0</v>
          </cell>
          <cell r="AX70">
            <v>5128246.1384626674</v>
          </cell>
          <cell r="AY70">
            <v>5096333.0629026676</v>
          </cell>
          <cell r="AZ70">
            <v>4723.2</v>
          </cell>
          <cell r="BA70">
            <v>5096332.8</v>
          </cell>
          <cell r="BB70">
            <v>0</v>
          </cell>
          <cell r="BC70">
            <v>0</v>
          </cell>
          <cell r="BD70">
            <v>5128246.1384626674</v>
          </cell>
          <cell r="BE70">
            <v>4986883.0629026676</v>
          </cell>
          <cell r="BF70">
            <v>4621.7637283620643</v>
          </cell>
          <cell r="BG70">
            <v>4275.5300999999999</v>
          </cell>
          <cell r="BH70">
            <v>8.0980280869046933E-2</v>
          </cell>
        </row>
        <row r="71">
          <cell r="C71">
            <v>8002006</v>
          </cell>
          <cell r="D71" t="str">
            <v>Mulberry Park Educate Together Primary Academy</v>
          </cell>
          <cell r="E71">
            <v>82853.7</v>
          </cell>
          <cell r="F71">
            <v>0</v>
          </cell>
          <cell r="G71">
            <v>0</v>
          </cell>
          <cell r="H71">
            <v>1226.2702702702709</v>
          </cell>
          <cell r="I71">
            <v>0</v>
          </cell>
          <cell r="J71">
            <v>1504.9680589680595</v>
          </cell>
          <cell r="K71">
            <v>0</v>
          </cell>
          <cell r="L71">
            <v>88.009828009827757</v>
          </cell>
          <cell r="M71">
            <v>176.01965601965622</v>
          </cell>
          <cell r="N71">
            <v>52.805896805896765</v>
          </cell>
          <cell r="O71">
            <v>1945.0171990171982</v>
          </cell>
          <cell r="P71">
            <v>92.410319410319389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750.96767241379337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109450</v>
          </cell>
          <cell r="AF71">
            <v>0</v>
          </cell>
          <cell r="AG71">
            <v>0</v>
          </cell>
          <cell r="AH71">
            <v>0</v>
          </cell>
          <cell r="AI71">
            <v>3000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3764</v>
          </cell>
          <cell r="AQ71">
            <v>0</v>
          </cell>
          <cell r="AR71">
            <v>82853.7</v>
          </cell>
          <cell r="AS71">
            <v>5836.4689009150215</v>
          </cell>
          <cell r="AT71">
            <v>116214</v>
          </cell>
          <cell r="AU71">
            <v>0</v>
          </cell>
          <cell r="AV71">
            <v>204904.16890091501</v>
          </cell>
          <cell r="AW71">
            <v>204904.16890091501</v>
          </cell>
          <cell r="AX71">
            <v>0</v>
          </cell>
          <cell r="AY71">
            <v>201904.16890091501</v>
          </cell>
          <cell r="AZ71">
            <v>3482.5</v>
          </cell>
          <cell r="BA71">
            <v>104475</v>
          </cell>
          <cell r="BB71">
            <v>0</v>
          </cell>
          <cell r="BC71">
            <v>0</v>
          </cell>
          <cell r="BD71">
            <v>204904.16890091501</v>
          </cell>
          <cell r="BE71">
            <v>92454.168900915014</v>
          </cell>
          <cell r="BF71">
            <v>3081.8056300305007</v>
          </cell>
          <cell r="BG71">
            <v>3051.27</v>
          </cell>
          <cell r="BH71">
            <v>1.0007514913626349E-2</v>
          </cell>
        </row>
        <row r="72">
          <cell r="C72">
            <v>8003088</v>
          </cell>
          <cell r="D72" t="str">
            <v>Farmborough Church of England Primary School</v>
          </cell>
          <cell r="E72">
            <v>378365.23</v>
          </cell>
          <cell r="F72">
            <v>0</v>
          </cell>
          <cell r="G72">
            <v>0</v>
          </cell>
          <cell r="H72">
            <v>3940.1999999999994</v>
          </cell>
          <cell r="I72">
            <v>0</v>
          </cell>
          <cell r="J72">
            <v>5614.3296610169491</v>
          </cell>
          <cell r="K72">
            <v>0</v>
          </cell>
          <cell r="L72">
            <v>795.99999999999989</v>
          </cell>
          <cell r="M72">
            <v>716.4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580.18367768595067</v>
          </cell>
          <cell r="Y72">
            <v>0</v>
          </cell>
          <cell r="Z72">
            <v>0</v>
          </cell>
          <cell r="AA72">
            <v>39179.964079261452</v>
          </cell>
          <cell r="AB72">
            <v>0</v>
          </cell>
          <cell r="AC72">
            <v>1666.8300000000056</v>
          </cell>
          <cell r="AD72">
            <v>0</v>
          </cell>
          <cell r="AE72">
            <v>109450</v>
          </cell>
          <cell r="AF72">
            <v>0</v>
          </cell>
          <cell r="AG72">
            <v>0</v>
          </cell>
          <cell r="AH72">
            <v>0</v>
          </cell>
          <cell r="AI72">
            <v>6298.5470000000005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378365.23</v>
          </cell>
          <cell r="AS72">
            <v>52493.907417964358</v>
          </cell>
          <cell r="AT72">
            <v>115748.54700000001</v>
          </cell>
          <cell r="AU72">
            <v>0</v>
          </cell>
          <cell r="AV72">
            <v>546607.68441796431</v>
          </cell>
          <cell r="AW72">
            <v>546607.68441796442</v>
          </cell>
          <cell r="AX72">
            <v>0</v>
          </cell>
          <cell r="AY72">
            <v>540309.13741796429</v>
          </cell>
          <cell r="AZ72">
            <v>3482.5</v>
          </cell>
          <cell r="BA72">
            <v>477102.5</v>
          </cell>
          <cell r="BB72">
            <v>0</v>
          </cell>
          <cell r="BC72">
            <v>0</v>
          </cell>
          <cell r="BD72">
            <v>546607.68441796431</v>
          </cell>
          <cell r="BE72">
            <v>429192.30741796427</v>
          </cell>
          <cell r="BF72">
            <v>3132.7905650946295</v>
          </cell>
          <cell r="BG72">
            <v>2858.2581</v>
          </cell>
          <cell r="BH72">
            <v>9.6048871546845091E-2</v>
          </cell>
        </row>
        <row r="73">
          <cell r="C73">
            <v>8003077</v>
          </cell>
          <cell r="D73" t="str">
            <v>Bathford CofE VC Primary School</v>
          </cell>
          <cell r="E73">
            <v>549596.21</v>
          </cell>
          <cell r="F73">
            <v>0</v>
          </cell>
          <cell r="G73">
            <v>0</v>
          </cell>
          <cell r="H73">
            <v>4377.9999999999973</v>
          </cell>
          <cell r="I73">
            <v>0</v>
          </cell>
          <cell r="J73">
            <v>5627.5105263157884</v>
          </cell>
          <cell r="K73">
            <v>0</v>
          </cell>
          <cell r="L73">
            <v>397.99999999999972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4223.7161242603579</v>
          </cell>
          <cell r="Y73">
            <v>0</v>
          </cell>
          <cell r="Z73">
            <v>0</v>
          </cell>
          <cell r="AA73">
            <v>49590.271292734666</v>
          </cell>
          <cell r="AB73">
            <v>0</v>
          </cell>
          <cell r="AC73">
            <v>0</v>
          </cell>
          <cell r="AD73">
            <v>0</v>
          </cell>
          <cell r="AE73">
            <v>109450</v>
          </cell>
          <cell r="AF73">
            <v>0</v>
          </cell>
          <cell r="AG73">
            <v>0</v>
          </cell>
          <cell r="AH73">
            <v>0</v>
          </cell>
          <cell r="AI73">
            <v>19440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549596.21</v>
          </cell>
          <cell r="AS73">
            <v>64217.497943310809</v>
          </cell>
          <cell r="AT73">
            <v>128890</v>
          </cell>
          <cell r="AU73">
            <v>0</v>
          </cell>
          <cell r="AV73">
            <v>742703.70794331073</v>
          </cell>
          <cell r="AW73">
            <v>742703.70794331073</v>
          </cell>
          <cell r="AX73">
            <v>0</v>
          </cell>
          <cell r="AY73">
            <v>723263.70794331073</v>
          </cell>
          <cell r="AZ73">
            <v>3482.5</v>
          </cell>
          <cell r="BA73">
            <v>693017.5</v>
          </cell>
          <cell r="BB73">
            <v>0</v>
          </cell>
          <cell r="BC73">
            <v>0</v>
          </cell>
          <cell r="BD73">
            <v>742703.70794331073</v>
          </cell>
          <cell r="BE73">
            <v>613813.70794331073</v>
          </cell>
          <cell r="BF73">
            <v>3084.4909946900038</v>
          </cell>
          <cell r="BG73">
            <v>2758.9587000000001</v>
          </cell>
          <cell r="BH73">
            <v>0.11799099953544201</v>
          </cell>
        </row>
        <row r="74">
          <cell r="C74">
            <v>8003092</v>
          </cell>
          <cell r="D74" t="str">
            <v>Freshford Church of England Primary School</v>
          </cell>
          <cell r="E74">
            <v>408744.92</v>
          </cell>
          <cell r="F74">
            <v>0</v>
          </cell>
          <cell r="G74">
            <v>0</v>
          </cell>
          <cell r="H74">
            <v>1751.1999999999982</v>
          </cell>
          <cell r="I74">
            <v>0</v>
          </cell>
          <cell r="J74">
            <v>6319.5019867549663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587.89844961240271</v>
          </cell>
          <cell r="Y74">
            <v>0</v>
          </cell>
          <cell r="Z74">
            <v>0</v>
          </cell>
          <cell r="AA74">
            <v>40890.548924418646</v>
          </cell>
          <cell r="AB74">
            <v>0</v>
          </cell>
          <cell r="AC74">
            <v>0</v>
          </cell>
          <cell r="AD74">
            <v>0</v>
          </cell>
          <cell r="AE74">
            <v>109450</v>
          </cell>
          <cell r="AF74">
            <v>0</v>
          </cell>
          <cell r="AG74">
            <v>0</v>
          </cell>
          <cell r="AH74">
            <v>0</v>
          </cell>
          <cell r="AI74">
            <v>12000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408744.92</v>
          </cell>
          <cell r="AS74">
            <v>49549.149360786017</v>
          </cell>
          <cell r="AT74">
            <v>121450</v>
          </cell>
          <cell r="AU74">
            <v>0</v>
          </cell>
          <cell r="AV74">
            <v>579744.069360786</v>
          </cell>
          <cell r="AW74">
            <v>579744.06936078588</v>
          </cell>
          <cell r="AX74">
            <v>0</v>
          </cell>
          <cell r="AY74">
            <v>567744.069360786</v>
          </cell>
          <cell r="AZ74">
            <v>3482.5</v>
          </cell>
          <cell r="BA74">
            <v>515410</v>
          </cell>
          <cell r="BB74">
            <v>0</v>
          </cell>
          <cell r="BC74">
            <v>0</v>
          </cell>
          <cell r="BD74">
            <v>579744.069360786</v>
          </cell>
          <cell r="BE74">
            <v>458294.069360786</v>
          </cell>
          <cell r="BF74">
            <v>3096.5815497350404</v>
          </cell>
          <cell r="BG74">
            <v>2740.6109000000001</v>
          </cell>
          <cell r="BH74">
            <v>0.12988733633623084</v>
          </cell>
        </row>
        <row r="75">
          <cell r="C75">
            <v>8002005</v>
          </cell>
          <cell r="D75" t="str">
            <v>St Michael's CofE Junior School</v>
          </cell>
          <cell r="E75">
            <v>428077.45</v>
          </cell>
          <cell r="F75">
            <v>0</v>
          </cell>
          <cell r="G75">
            <v>0</v>
          </cell>
          <cell r="H75">
            <v>31959.400000000012</v>
          </cell>
          <cell r="I75">
            <v>0</v>
          </cell>
          <cell r="J75">
            <v>52492.58181818181</v>
          </cell>
          <cell r="K75">
            <v>0</v>
          </cell>
          <cell r="L75">
            <v>1392.9999999999986</v>
          </cell>
          <cell r="M75">
            <v>238.80000000000013</v>
          </cell>
          <cell r="N75">
            <v>16118.999999999982</v>
          </cell>
          <cell r="O75">
            <v>23282.999999999975</v>
          </cell>
          <cell r="P75">
            <v>10447.499999999989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3074.5499999999965</v>
          </cell>
          <cell r="Y75">
            <v>0</v>
          </cell>
          <cell r="Z75">
            <v>0</v>
          </cell>
          <cell r="AA75">
            <v>67817.555582750603</v>
          </cell>
          <cell r="AB75">
            <v>0</v>
          </cell>
          <cell r="AC75">
            <v>0</v>
          </cell>
          <cell r="AD75">
            <v>0</v>
          </cell>
          <cell r="AE75">
            <v>109450</v>
          </cell>
          <cell r="AF75">
            <v>0</v>
          </cell>
          <cell r="AG75">
            <v>0</v>
          </cell>
          <cell r="AH75">
            <v>0</v>
          </cell>
          <cell r="AI75">
            <v>14556.9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55567</v>
          </cell>
          <cell r="AQ75">
            <v>0</v>
          </cell>
          <cell r="AR75">
            <v>428077.45</v>
          </cell>
          <cell r="AS75">
            <v>206825.38740093238</v>
          </cell>
          <cell r="AT75">
            <v>179573.9</v>
          </cell>
          <cell r="AU75">
            <v>0</v>
          </cell>
          <cell r="AV75">
            <v>814476.73740093235</v>
          </cell>
          <cell r="AW75">
            <v>814476.73740093247</v>
          </cell>
          <cell r="AX75">
            <v>0</v>
          </cell>
          <cell r="AY75">
            <v>799919.83740093233</v>
          </cell>
          <cell r="AZ75">
            <v>3482.5</v>
          </cell>
          <cell r="BA75">
            <v>539787.5</v>
          </cell>
          <cell r="BB75">
            <v>0</v>
          </cell>
          <cell r="BC75">
            <v>0</v>
          </cell>
          <cell r="BD75">
            <v>814476.73740093235</v>
          </cell>
          <cell r="BE75">
            <v>690469.83740093233</v>
          </cell>
          <cell r="BF75">
            <v>4454.6441122640799</v>
          </cell>
          <cell r="BG75">
            <v>4410.5361000000003</v>
          </cell>
          <cell r="BH75">
            <v>1.0000601120593857E-2</v>
          </cell>
        </row>
        <row r="76">
          <cell r="C76">
            <v>8002236</v>
          </cell>
          <cell r="D76" t="str">
            <v>Bathampton Primary School</v>
          </cell>
          <cell r="E76">
            <v>577214.11</v>
          </cell>
          <cell r="F76">
            <v>0</v>
          </cell>
          <cell r="G76">
            <v>0</v>
          </cell>
          <cell r="H76">
            <v>875.5999999999998</v>
          </cell>
          <cell r="I76">
            <v>0</v>
          </cell>
          <cell r="J76">
            <v>6326.5183098591542</v>
          </cell>
          <cell r="K76">
            <v>0</v>
          </cell>
          <cell r="L76">
            <v>397.99999999999989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4759.8588888888835</v>
          </cell>
          <cell r="Y76">
            <v>0</v>
          </cell>
          <cell r="Z76">
            <v>0</v>
          </cell>
          <cell r="AA76">
            <v>46598.167692939336</v>
          </cell>
          <cell r="AB76">
            <v>0</v>
          </cell>
          <cell r="AC76">
            <v>0</v>
          </cell>
          <cell r="AD76">
            <v>0</v>
          </cell>
          <cell r="AE76">
            <v>109450</v>
          </cell>
          <cell r="AF76">
            <v>0</v>
          </cell>
          <cell r="AG76">
            <v>0</v>
          </cell>
          <cell r="AH76">
            <v>0</v>
          </cell>
          <cell r="AI76">
            <v>11160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577214.11</v>
          </cell>
          <cell r="AS76">
            <v>58958.144891687378</v>
          </cell>
          <cell r="AT76">
            <v>120610</v>
          </cell>
          <cell r="AU76">
            <v>0</v>
          </cell>
          <cell r="AV76">
            <v>756782.25489168731</v>
          </cell>
          <cell r="AW76">
            <v>756782.25489168731</v>
          </cell>
          <cell r="AX76">
            <v>0</v>
          </cell>
          <cell r="AY76">
            <v>745622.25489168731</v>
          </cell>
          <cell r="AZ76">
            <v>3482.5</v>
          </cell>
          <cell r="BA76">
            <v>727842.5</v>
          </cell>
          <cell r="BB76">
            <v>0</v>
          </cell>
          <cell r="BC76">
            <v>0</v>
          </cell>
          <cell r="BD76">
            <v>756782.25489168731</v>
          </cell>
          <cell r="BE76">
            <v>636172.25489168731</v>
          </cell>
          <cell r="BF76">
            <v>3043.8863870415662</v>
          </cell>
          <cell r="BG76">
            <v>2741.3281000000002</v>
          </cell>
          <cell r="BH76">
            <v>0.11036923564222977</v>
          </cell>
        </row>
        <row r="77">
          <cell r="C77">
            <v>8003076</v>
          </cell>
          <cell r="D77" t="str">
            <v>Batheaston CofE Primary School</v>
          </cell>
          <cell r="E77">
            <v>568928.74</v>
          </cell>
          <cell r="F77">
            <v>0</v>
          </cell>
          <cell r="G77">
            <v>0</v>
          </cell>
          <cell r="H77">
            <v>13133.999999999996</v>
          </cell>
          <cell r="I77">
            <v>0</v>
          </cell>
          <cell r="J77">
            <v>16866.102857142858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1220.3416184971102</v>
          </cell>
          <cell r="Y77">
            <v>0</v>
          </cell>
          <cell r="Z77">
            <v>0</v>
          </cell>
          <cell r="AA77">
            <v>50974.659446661281</v>
          </cell>
          <cell r="AB77">
            <v>0</v>
          </cell>
          <cell r="AC77">
            <v>0</v>
          </cell>
          <cell r="AD77">
            <v>0</v>
          </cell>
          <cell r="AE77">
            <v>109450</v>
          </cell>
          <cell r="AF77">
            <v>0</v>
          </cell>
          <cell r="AG77">
            <v>0</v>
          </cell>
          <cell r="AH77">
            <v>0</v>
          </cell>
          <cell r="AI77">
            <v>7944.8370000000004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568928.74</v>
          </cell>
          <cell r="AS77">
            <v>82195.103922301249</v>
          </cell>
          <cell r="AT77">
            <v>117394.837</v>
          </cell>
          <cell r="AU77">
            <v>0</v>
          </cell>
          <cell r="AV77">
            <v>768518.68092230125</v>
          </cell>
          <cell r="AW77">
            <v>768518.68092230125</v>
          </cell>
          <cell r="AX77">
            <v>0</v>
          </cell>
          <cell r="AY77">
            <v>760573.8439223012</v>
          </cell>
          <cell r="AZ77">
            <v>3482.5</v>
          </cell>
          <cell r="BA77">
            <v>717395</v>
          </cell>
          <cell r="BB77">
            <v>0</v>
          </cell>
          <cell r="BC77">
            <v>0</v>
          </cell>
          <cell r="BD77">
            <v>768518.68092230125</v>
          </cell>
          <cell r="BE77">
            <v>651123.8439223012</v>
          </cell>
          <cell r="BF77">
            <v>3160.7953588461223</v>
          </cell>
          <cell r="BG77">
            <v>2833.2289999999998</v>
          </cell>
          <cell r="BH77">
            <v>0.11561591344932673</v>
          </cell>
        </row>
        <row r="78">
          <cell r="C78">
            <v>8003420</v>
          </cell>
          <cell r="D78" t="str">
            <v>Bathwick St Mary Church of England Primary School</v>
          </cell>
          <cell r="E78">
            <v>607593.80000000005</v>
          </cell>
          <cell r="F78">
            <v>0</v>
          </cell>
          <cell r="G78">
            <v>0</v>
          </cell>
          <cell r="H78">
            <v>4378.0000000000036</v>
          </cell>
          <cell r="I78">
            <v>0</v>
          </cell>
          <cell r="J78">
            <v>5373.0000000000045</v>
          </cell>
          <cell r="K78">
            <v>0</v>
          </cell>
          <cell r="L78">
            <v>0</v>
          </cell>
          <cell r="M78">
            <v>239.89041095890411</v>
          </cell>
          <cell r="N78">
            <v>0</v>
          </cell>
          <cell r="O78">
            <v>0</v>
          </cell>
          <cell r="P78">
            <v>839.61643835616428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11273.349999999999</v>
          </cell>
          <cell r="Y78">
            <v>0</v>
          </cell>
          <cell r="Z78">
            <v>0</v>
          </cell>
          <cell r="AA78">
            <v>50826.659824561422</v>
          </cell>
          <cell r="AB78">
            <v>0</v>
          </cell>
          <cell r="AC78">
            <v>0</v>
          </cell>
          <cell r="AD78">
            <v>0</v>
          </cell>
          <cell r="AE78">
            <v>109450</v>
          </cell>
          <cell r="AF78">
            <v>0</v>
          </cell>
          <cell r="AG78">
            <v>0</v>
          </cell>
          <cell r="AH78">
            <v>3334</v>
          </cell>
          <cell r="AI78">
            <v>3746.8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607593.80000000005</v>
          </cell>
          <cell r="AS78">
            <v>72930.516673876496</v>
          </cell>
          <cell r="AT78">
            <v>116530.8</v>
          </cell>
          <cell r="AU78">
            <v>0</v>
          </cell>
          <cell r="AV78">
            <v>797055.11667387653</v>
          </cell>
          <cell r="AW78">
            <v>797055.11667387653</v>
          </cell>
          <cell r="AX78">
            <v>0</v>
          </cell>
          <cell r="AY78">
            <v>789974.31667387648</v>
          </cell>
          <cell r="AZ78">
            <v>3482.5</v>
          </cell>
          <cell r="BA78">
            <v>766150</v>
          </cell>
          <cell r="BB78">
            <v>0</v>
          </cell>
          <cell r="BC78">
            <v>0</v>
          </cell>
          <cell r="BD78">
            <v>797055.11667387653</v>
          </cell>
          <cell r="BE78">
            <v>680524.31667387648</v>
          </cell>
          <cell r="BF78">
            <v>3093.2923485176202</v>
          </cell>
          <cell r="BG78">
            <v>2727.3699000000001</v>
          </cell>
          <cell r="BH78">
            <v>0.13416678409394342</v>
          </cell>
        </row>
        <row r="79">
          <cell r="C79">
            <v>8004130</v>
          </cell>
          <cell r="D79" t="str">
            <v>Chew Valley School</v>
          </cell>
          <cell r="E79">
            <v>0</v>
          </cell>
          <cell r="F79">
            <v>2232596.96</v>
          </cell>
          <cell r="G79">
            <v>1583687.55</v>
          </cell>
          <cell r="H79">
            <v>0</v>
          </cell>
          <cell r="I79">
            <v>26267.999999999993</v>
          </cell>
          <cell r="J79">
            <v>0</v>
          </cell>
          <cell r="K79">
            <v>107947.59830097087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4616.7999999999911</v>
          </cell>
          <cell r="S79">
            <v>15133.95</v>
          </cell>
          <cell r="T79">
            <v>16910.024999999976</v>
          </cell>
          <cell r="U79">
            <v>8915.1999999999844</v>
          </cell>
          <cell r="V79">
            <v>31641.000000000011</v>
          </cell>
          <cell r="W79">
            <v>33043.950000000033</v>
          </cell>
          <cell r="X79">
            <v>0</v>
          </cell>
          <cell r="Y79">
            <v>2756.1499999999951</v>
          </cell>
          <cell r="Z79">
            <v>0</v>
          </cell>
          <cell r="AA79">
            <v>0</v>
          </cell>
          <cell r="AB79">
            <v>240703.13175670011</v>
          </cell>
          <cell r="AC79">
            <v>0</v>
          </cell>
          <cell r="AD79">
            <v>0</v>
          </cell>
          <cell r="AE79">
            <v>109450</v>
          </cell>
          <cell r="AF79">
            <v>0</v>
          </cell>
          <cell r="AG79">
            <v>0</v>
          </cell>
          <cell r="AH79">
            <v>0</v>
          </cell>
          <cell r="AI79">
            <v>31897.07</v>
          </cell>
          <cell r="AJ79">
            <v>0</v>
          </cell>
          <cell r="AK79">
            <v>0</v>
          </cell>
          <cell r="AL79">
            <v>0</v>
          </cell>
          <cell r="AM79">
            <v>68647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3816284.51</v>
          </cell>
          <cell r="AS79">
            <v>487935.80505767092</v>
          </cell>
          <cell r="AT79">
            <v>209994.07</v>
          </cell>
          <cell r="AU79">
            <v>0</v>
          </cell>
          <cell r="AV79">
            <v>4514214.385057671</v>
          </cell>
          <cell r="AW79">
            <v>0</v>
          </cell>
          <cell r="AX79">
            <v>4514214.385057671</v>
          </cell>
          <cell r="AY79">
            <v>4482317.3150576707</v>
          </cell>
          <cell r="AZ79">
            <v>4723.2</v>
          </cell>
          <cell r="BA79">
            <v>4482316.8</v>
          </cell>
          <cell r="BB79">
            <v>0</v>
          </cell>
          <cell r="BC79">
            <v>0</v>
          </cell>
          <cell r="BD79">
            <v>4514214.385057671</v>
          </cell>
          <cell r="BE79">
            <v>4372867.3150576707</v>
          </cell>
          <cell r="BF79">
            <v>4607.8686143916448</v>
          </cell>
          <cell r="BG79">
            <v>4458.9398000000001</v>
          </cell>
          <cell r="BH79">
            <v>3.3400050476493234E-2</v>
          </cell>
        </row>
        <row r="80">
          <cell r="C80">
            <v>8003421</v>
          </cell>
          <cell r="D80" t="str">
            <v>St Andrew's CofE Primary School</v>
          </cell>
          <cell r="E80">
            <v>519216.52</v>
          </cell>
          <cell r="F80">
            <v>0</v>
          </cell>
          <cell r="G80">
            <v>0</v>
          </cell>
          <cell r="H80">
            <v>9193.7999999999611</v>
          </cell>
          <cell r="I80">
            <v>0</v>
          </cell>
          <cell r="J80">
            <v>19774.914285714283</v>
          </cell>
          <cell r="K80">
            <v>0</v>
          </cell>
          <cell r="L80">
            <v>4577.0000000000045</v>
          </cell>
          <cell r="M80">
            <v>1910.4</v>
          </cell>
          <cell r="N80">
            <v>0</v>
          </cell>
          <cell r="O80">
            <v>0</v>
          </cell>
          <cell r="P80">
            <v>3761.0999999999981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35363.811392405085</v>
          </cell>
          <cell r="Y80">
            <v>0</v>
          </cell>
          <cell r="Z80">
            <v>0</v>
          </cell>
          <cell r="AA80">
            <v>76428.312847170513</v>
          </cell>
          <cell r="AB80">
            <v>0</v>
          </cell>
          <cell r="AC80">
            <v>3636.7200000000453</v>
          </cell>
          <cell r="AD80">
            <v>0</v>
          </cell>
          <cell r="AE80">
            <v>109450</v>
          </cell>
          <cell r="AF80">
            <v>0</v>
          </cell>
          <cell r="AG80">
            <v>0</v>
          </cell>
          <cell r="AH80">
            <v>0</v>
          </cell>
          <cell r="AI80">
            <v>2892.4560000000001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519216.52</v>
          </cell>
          <cell r="AS80">
            <v>154646.0585252899</v>
          </cell>
          <cell r="AT80">
            <v>112342.45600000001</v>
          </cell>
          <cell r="AU80">
            <v>0</v>
          </cell>
          <cell r="AV80">
            <v>786205.0345252899</v>
          </cell>
          <cell r="AW80">
            <v>786205.0345252899</v>
          </cell>
          <cell r="AX80">
            <v>0</v>
          </cell>
          <cell r="AY80">
            <v>783312.57852528989</v>
          </cell>
          <cell r="AZ80">
            <v>3482.5</v>
          </cell>
          <cell r="BA80">
            <v>654710</v>
          </cell>
          <cell r="BB80">
            <v>0</v>
          </cell>
          <cell r="BC80">
            <v>0</v>
          </cell>
          <cell r="BD80">
            <v>786205.0345252899</v>
          </cell>
          <cell r="BE80">
            <v>670225.8585252898</v>
          </cell>
          <cell r="BF80">
            <v>3565.0311623685629</v>
          </cell>
          <cell r="BG80">
            <v>3415.4423000000002</v>
          </cell>
          <cell r="BH80">
            <v>4.3797801054511379E-2</v>
          </cell>
        </row>
        <row r="81">
          <cell r="C81">
            <v>8003033</v>
          </cell>
          <cell r="D81" t="str">
            <v>St Saviour's CofE Junior School</v>
          </cell>
          <cell r="E81">
            <v>690447.5</v>
          </cell>
          <cell r="F81">
            <v>0</v>
          </cell>
          <cell r="G81">
            <v>0</v>
          </cell>
          <cell r="H81">
            <v>13134</v>
          </cell>
          <cell r="I81">
            <v>0</v>
          </cell>
          <cell r="J81">
            <v>28825.107296137339</v>
          </cell>
          <cell r="K81">
            <v>0</v>
          </cell>
          <cell r="L81">
            <v>796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8711.2249999999985</v>
          </cell>
          <cell r="Y81">
            <v>0</v>
          </cell>
          <cell r="Z81">
            <v>0</v>
          </cell>
          <cell r="AA81">
            <v>64761.97041315923</v>
          </cell>
          <cell r="AB81">
            <v>0</v>
          </cell>
          <cell r="AC81">
            <v>0</v>
          </cell>
          <cell r="AD81">
            <v>0</v>
          </cell>
          <cell r="AE81">
            <v>109450</v>
          </cell>
          <cell r="AF81">
            <v>0</v>
          </cell>
          <cell r="AG81">
            <v>0</v>
          </cell>
          <cell r="AH81">
            <v>0</v>
          </cell>
          <cell r="AI81">
            <v>14794.09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690447.5</v>
          </cell>
          <cell r="AS81">
            <v>116228.30270929658</v>
          </cell>
          <cell r="AT81">
            <v>124244.09</v>
          </cell>
          <cell r="AU81">
            <v>0</v>
          </cell>
          <cell r="AV81">
            <v>930919.89270929655</v>
          </cell>
          <cell r="AW81">
            <v>930919.89270929655</v>
          </cell>
          <cell r="AX81">
            <v>0</v>
          </cell>
          <cell r="AY81">
            <v>916125.80270929658</v>
          </cell>
          <cell r="AZ81">
            <v>3482.5</v>
          </cell>
          <cell r="BA81">
            <v>870625</v>
          </cell>
          <cell r="BB81">
            <v>0</v>
          </cell>
          <cell r="BC81">
            <v>0</v>
          </cell>
          <cell r="BD81">
            <v>930919.89270929655</v>
          </cell>
          <cell r="BE81">
            <v>806675.80270929658</v>
          </cell>
          <cell r="BF81">
            <v>3226.7032108371864</v>
          </cell>
          <cell r="BG81">
            <v>2928.5306</v>
          </cell>
          <cell r="BH81">
            <v>0.1018164573172588</v>
          </cell>
        </row>
        <row r="82">
          <cell r="C82">
            <v>8003034</v>
          </cell>
          <cell r="D82" t="str">
            <v>St Saviour's CofE Infant School</v>
          </cell>
          <cell r="E82">
            <v>480551.46</v>
          </cell>
          <cell r="F82">
            <v>0</v>
          </cell>
          <cell r="G82">
            <v>0</v>
          </cell>
          <cell r="H82">
            <v>7442.6000000000031</v>
          </cell>
          <cell r="I82">
            <v>0</v>
          </cell>
          <cell r="J82">
            <v>9134.1000000000022</v>
          </cell>
          <cell r="K82">
            <v>0</v>
          </cell>
          <cell r="L82">
            <v>199.00000000000006</v>
          </cell>
          <cell r="M82">
            <v>0</v>
          </cell>
          <cell r="N82">
            <v>0</v>
          </cell>
          <cell r="O82">
            <v>0</v>
          </cell>
          <cell r="P82">
            <v>417.90000000000009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16424.569736842062</v>
          </cell>
          <cell r="Y82">
            <v>0</v>
          </cell>
          <cell r="Z82">
            <v>0</v>
          </cell>
          <cell r="AA82">
            <v>42654.903750000078</v>
          </cell>
          <cell r="AB82">
            <v>0</v>
          </cell>
          <cell r="AC82">
            <v>0</v>
          </cell>
          <cell r="AD82">
            <v>0</v>
          </cell>
          <cell r="AE82">
            <v>109450</v>
          </cell>
          <cell r="AF82">
            <v>0</v>
          </cell>
          <cell r="AG82">
            <v>0</v>
          </cell>
          <cell r="AH82">
            <v>0</v>
          </cell>
          <cell r="AI82">
            <v>12754.130000000001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480551.46</v>
          </cell>
          <cell r="AS82">
            <v>76273.073486842157</v>
          </cell>
          <cell r="AT82">
            <v>122204.13</v>
          </cell>
          <cell r="AU82">
            <v>0</v>
          </cell>
          <cell r="AV82">
            <v>679028.66348684218</v>
          </cell>
          <cell r="AW82">
            <v>679028.66348684218</v>
          </cell>
          <cell r="AX82">
            <v>0</v>
          </cell>
          <cell r="AY82">
            <v>666274.53348684218</v>
          </cell>
          <cell r="AZ82">
            <v>3482.5</v>
          </cell>
          <cell r="BA82">
            <v>605955</v>
          </cell>
          <cell r="BB82">
            <v>0</v>
          </cell>
          <cell r="BC82">
            <v>0</v>
          </cell>
          <cell r="BD82">
            <v>679028.66348684218</v>
          </cell>
          <cell r="BE82">
            <v>556824.53348684218</v>
          </cell>
          <cell r="BF82">
            <v>3200.1409970508171</v>
          </cell>
          <cell r="BG82">
            <v>3040.4567000000002</v>
          </cell>
          <cell r="BH82">
            <v>5.2519839223764277E-2</v>
          </cell>
        </row>
        <row r="83">
          <cell r="C83">
            <v>8003422</v>
          </cell>
          <cell r="D83" t="str">
            <v>St Stephen's CofE Primary School</v>
          </cell>
          <cell r="E83">
            <v>1146142.8500000001</v>
          </cell>
          <cell r="F83">
            <v>0</v>
          </cell>
          <cell r="G83">
            <v>0</v>
          </cell>
          <cell r="H83">
            <v>4815.799999999992</v>
          </cell>
          <cell r="I83">
            <v>0</v>
          </cell>
          <cell r="J83">
            <v>11310.554347826086</v>
          </cell>
          <cell r="K83">
            <v>0</v>
          </cell>
          <cell r="L83">
            <v>2393.7681159420281</v>
          </cell>
          <cell r="M83">
            <v>478.75362318840638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10692.219972067049</v>
          </cell>
          <cell r="Y83">
            <v>0</v>
          </cell>
          <cell r="Z83">
            <v>0</v>
          </cell>
          <cell r="AA83">
            <v>53327.410111174373</v>
          </cell>
          <cell r="AB83">
            <v>0</v>
          </cell>
          <cell r="AC83">
            <v>0</v>
          </cell>
          <cell r="AD83">
            <v>0</v>
          </cell>
          <cell r="AE83">
            <v>109450</v>
          </cell>
          <cell r="AF83">
            <v>0</v>
          </cell>
          <cell r="AG83">
            <v>0</v>
          </cell>
          <cell r="AH83">
            <v>0</v>
          </cell>
          <cell r="AI83">
            <v>3897.8720000000003</v>
          </cell>
          <cell r="AJ83">
            <v>0</v>
          </cell>
          <cell r="AK83">
            <v>0</v>
          </cell>
          <cell r="AL83">
            <v>0</v>
          </cell>
          <cell r="AM83">
            <v>106627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1146142.8500000001</v>
          </cell>
          <cell r="AS83">
            <v>83018.506170197943</v>
          </cell>
          <cell r="AT83">
            <v>219974.872</v>
          </cell>
          <cell r="AU83">
            <v>0</v>
          </cell>
          <cell r="AV83">
            <v>1449136.2281701979</v>
          </cell>
          <cell r="AW83">
            <v>1449136.2281701984</v>
          </cell>
          <cell r="AX83">
            <v>0</v>
          </cell>
          <cell r="AY83">
            <v>1445238.3561701979</v>
          </cell>
          <cell r="AZ83">
            <v>3482.5</v>
          </cell>
          <cell r="BA83">
            <v>1445237.5</v>
          </cell>
          <cell r="BB83">
            <v>0</v>
          </cell>
          <cell r="BC83">
            <v>0</v>
          </cell>
          <cell r="BD83">
            <v>1449136.2281701979</v>
          </cell>
          <cell r="BE83">
            <v>1335788.3561701979</v>
          </cell>
          <cell r="BF83">
            <v>3218.7671233016817</v>
          </cell>
          <cell r="BG83">
            <v>2705.0288999999998</v>
          </cell>
          <cell r="BH83">
            <v>0.18991968008241317</v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Normal="100" workbookViewId="0">
      <selection activeCell="J1" sqref="J1"/>
    </sheetView>
  </sheetViews>
  <sheetFormatPr defaultRowHeight="15" x14ac:dyDescent="0.25"/>
  <cols>
    <col min="1" max="1" width="9.140625" style="2"/>
    <col min="2" max="2" width="39.28515625" style="2" customWidth="1"/>
    <col min="3" max="3" width="2.42578125" style="45" customWidth="1"/>
    <col min="4" max="4" width="12.7109375" style="25" customWidth="1"/>
    <col min="5" max="5" width="15.5703125" style="2" customWidth="1"/>
    <col min="6" max="6" width="2.140625" customWidth="1"/>
    <col min="7" max="7" width="11.140625" style="34" customWidth="1"/>
    <col min="8" max="8" width="10.5703125" style="34" customWidth="1"/>
    <col min="9" max="9" width="10.28515625" style="37" customWidth="1"/>
    <col min="10" max="10" width="11.5703125" style="34" customWidth="1"/>
  </cols>
  <sheetData>
    <row r="1" spans="1:10" ht="18.75" x14ac:dyDescent="0.3">
      <c r="A1" s="15" t="s">
        <v>95</v>
      </c>
      <c r="B1" s="4"/>
      <c r="I1" s="66">
        <v>5.2</v>
      </c>
    </row>
    <row r="2" spans="1:10" ht="15.6" x14ac:dyDescent="0.35">
      <c r="A2" s="6" t="s">
        <v>100</v>
      </c>
      <c r="B2" s="5"/>
      <c r="C2" s="46"/>
      <c r="D2" s="26"/>
      <c r="E2" s="5"/>
      <c r="F2" s="1"/>
      <c r="G2" s="35"/>
      <c r="H2" s="35"/>
    </row>
    <row r="3" spans="1:10" ht="15.6" x14ac:dyDescent="0.35">
      <c r="A3" s="56" t="s">
        <v>103</v>
      </c>
      <c r="B3" s="57"/>
      <c r="C3" s="58"/>
      <c r="D3" s="59"/>
      <c r="E3" s="57"/>
      <c r="F3" s="60"/>
      <c r="G3" s="61"/>
      <c r="H3" s="61"/>
      <c r="I3" s="62"/>
    </row>
    <row r="4" spans="1:10" ht="15.6" x14ac:dyDescent="0.35">
      <c r="A4" s="56" t="s">
        <v>104</v>
      </c>
      <c r="B4" s="57"/>
      <c r="C4" s="58"/>
      <c r="D4" s="59"/>
      <c r="E4" s="57"/>
      <c r="F4" s="60"/>
      <c r="G4" s="61"/>
      <c r="H4" s="61"/>
      <c r="I4" s="62"/>
    </row>
    <row r="5" spans="1:10" ht="14.45" x14ac:dyDescent="0.35">
      <c r="A5" s="7" t="s">
        <v>82</v>
      </c>
      <c r="B5" s="7"/>
    </row>
    <row r="6" spans="1:10" ht="15.6" x14ac:dyDescent="0.35">
      <c r="C6" s="63"/>
      <c r="D6" s="64"/>
      <c r="E6" s="64"/>
      <c r="G6" s="65" t="s">
        <v>98</v>
      </c>
      <c r="H6" s="65"/>
      <c r="I6" s="65"/>
    </row>
    <row r="7" spans="1:10" ht="108.75" customHeight="1" x14ac:dyDescent="0.35">
      <c r="A7" s="8" t="s">
        <v>0</v>
      </c>
      <c r="B7" s="8" t="s">
        <v>1</v>
      </c>
      <c r="C7" s="47"/>
      <c r="D7" s="27" t="s">
        <v>99</v>
      </c>
      <c r="E7" s="9" t="s">
        <v>83</v>
      </c>
      <c r="G7" s="38" t="s">
        <v>92</v>
      </c>
      <c r="H7" s="39" t="s">
        <v>93</v>
      </c>
      <c r="I7" s="40" t="s">
        <v>94</v>
      </c>
      <c r="J7" s="36"/>
    </row>
    <row r="8" spans="1:10" ht="14.45" x14ac:dyDescent="0.35">
      <c r="A8" s="16">
        <v>8002003</v>
      </c>
      <c r="B8" s="16" t="s">
        <v>19</v>
      </c>
      <c r="C8" s="48"/>
      <c r="D8" s="28">
        <v>36.659999999999997</v>
      </c>
      <c r="E8" s="17">
        <v>224987.9401840909</v>
      </c>
      <c r="G8" s="54">
        <f>VLOOKUP(A8,'[1]New ISB'!$C$6:$BH$95,56,FALSE)</f>
        <v>2994.5973863636364</v>
      </c>
      <c r="H8" s="54">
        <f>VLOOKUP(A8,'[1]New ISB'!$C$6:$BH$95,57,FALSE)</f>
        <v>2784.8624</v>
      </c>
      <c r="I8" s="55">
        <f>VLOOKUP(A8,'[1]New ISB'!$C$6:$BH$95,58,FALSE)</f>
        <v>7.5312513237148229E-2</v>
      </c>
    </row>
    <row r="9" spans="1:10" ht="14.45" x14ac:dyDescent="0.35">
      <c r="A9" s="10">
        <v>8002236</v>
      </c>
      <c r="B9" s="10" t="s">
        <v>20</v>
      </c>
      <c r="C9" s="48"/>
      <c r="D9" s="24">
        <v>209</v>
      </c>
      <c r="E9" s="11">
        <v>756782.25489168731</v>
      </c>
      <c r="G9" s="41">
        <f>VLOOKUP(A9,'[1]New ISB'!$C$6:$BH$95,56,FALSE)</f>
        <v>3043.8863870415662</v>
      </c>
      <c r="H9" s="41">
        <f>VLOOKUP(A9,'[1]New ISB'!$C$6:$BH$95,57,FALSE)</f>
        <v>2741.3281000000002</v>
      </c>
      <c r="I9" s="42">
        <f>VLOOKUP(A9,'[1]New ISB'!$C$6:$BH$95,58,FALSE)</f>
        <v>0.11036923564222977</v>
      </c>
    </row>
    <row r="10" spans="1:10" ht="14.45" x14ac:dyDescent="0.35">
      <c r="A10" s="10">
        <v>8003076</v>
      </c>
      <c r="B10" s="10" t="s">
        <v>21</v>
      </c>
      <c r="C10" s="48"/>
      <c r="D10" s="24">
        <v>206</v>
      </c>
      <c r="E10" s="11">
        <v>768518.68092230125</v>
      </c>
      <c r="G10" s="41">
        <f>VLOOKUP(A10,'[1]New ISB'!$C$6:$BH$95,56,FALSE)</f>
        <v>3160.7953588461223</v>
      </c>
      <c r="H10" s="41">
        <f>VLOOKUP(A10,'[1]New ISB'!$C$6:$BH$95,57,FALSE)</f>
        <v>2833.2289999999998</v>
      </c>
      <c r="I10" s="42">
        <f>VLOOKUP(A10,'[1]New ISB'!$C$6:$BH$95,58,FALSE)</f>
        <v>0.11561591344932673</v>
      </c>
    </row>
    <row r="11" spans="1:10" ht="14.45" x14ac:dyDescent="0.35">
      <c r="A11" s="10">
        <v>8003077</v>
      </c>
      <c r="B11" s="10" t="s">
        <v>22</v>
      </c>
      <c r="C11" s="48"/>
      <c r="D11" s="24">
        <v>199</v>
      </c>
      <c r="E11" s="11">
        <v>742704.19741699495</v>
      </c>
      <c r="G11" s="41">
        <f>VLOOKUP(A11,'[1]New ISB'!$C$6:$BH$95,56,FALSE)</f>
        <v>3084.4909946900038</v>
      </c>
      <c r="H11" s="41">
        <f>VLOOKUP(A11,'[1]New ISB'!$C$6:$BH$95,57,FALSE)</f>
        <v>2758.9587000000001</v>
      </c>
      <c r="I11" s="42">
        <f>VLOOKUP(A11,'[1]New ISB'!$C$6:$BH$95,58,FALSE)</f>
        <v>0.11799099953544201</v>
      </c>
    </row>
    <row r="12" spans="1:10" ht="14.45" x14ac:dyDescent="0.35">
      <c r="A12" s="10">
        <v>8003420</v>
      </c>
      <c r="B12" s="10" t="s">
        <v>23</v>
      </c>
      <c r="C12" s="48"/>
      <c r="D12" s="24">
        <v>220</v>
      </c>
      <c r="E12" s="11">
        <v>797055.11667387653</v>
      </c>
      <c r="G12" s="41">
        <f>VLOOKUP(A12,'[1]New ISB'!$C$6:$BH$95,56,FALSE)</f>
        <v>3093.2923485176202</v>
      </c>
      <c r="H12" s="41">
        <f>VLOOKUP(A12,'[1]New ISB'!$C$6:$BH$95,57,FALSE)</f>
        <v>2727.3699000000001</v>
      </c>
      <c r="I12" s="42">
        <f>VLOOKUP(A12,'[1]New ISB'!$C$6:$BH$95,58,FALSE)</f>
        <v>0.13416678409394342</v>
      </c>
    </row>
    <row r="13" spans="1:10" ht="14.45" x14ac:dyDescent="0.35">
      <c r="A13" s="10">
        <v>8002237</v>
      </c>
      <c r="B13" s="10" t="s">
        <v>24</v>
      </c>
      <c r="C13" s="48"/>
      <c r="D13" s="24">
        <v>156</v>
      </c>
      <c r="E13" s="11">
        <v>601092.14300612896</v>
      </c>
      <c r="G13" s="41">
        <f>VLOOKUP(A13,'[1]New ISB'!$C$6:$BH$95,56,FALSE)</f>
        <v>3083.0906602956984</v>
      </c>
      <c r="H13" s="41">
        <f>VLOOKUP(A13,'[1]New ISB'!$C$6:$BH$95,57,FALSE)</f>
        <v>2736.7150000000001</v>
      </c>
      <c r="I13" s="42">
        <f>VLOOKUP(A13,'[1]New ISB'!$C$6:$BH$95,58,FALSE)</f>
        <v>0.12656621544285696</v>
      </c>
    </row>
    <row r="14" spans="1:10" ht="14.45" x14ac:dyDescent="0.35">
      <c r="A14" s="10">
        <v>8003078</v>
      </c>
      <c r="B14" s="10" t="s">
        <v>25</v>
      </c>
      <c r="C14" s="48"/>
      <c r="D14" s="24">
        <v>94</v>
      </c>
      <c r="E14" s="11">
        <v>439948.27623915998</v>
      </c>
      <c r="G14" s="41">
        <f>VLOOKUP(A14,'[1]New ISB'!$C$6:$BH$95,56,FALSE)</f>
        <v>3373.5661302038288</v>
      </c>
      <c r="H14" s="41">
        <f>VLOOKUP(A14,'[1]New ISB'!$C$6:$BH$95,57,FALSE)</f>
        <v>3012.9409999999998</v>
      </c>
      <c r="I14" s="42">
        <f>VLOOKUP(A14,'[1]New ISB'!$C$6:$BH$95,58,FALSE)</f>
        <v>0.11969206506328171</v>
      </c>
    </row>
    <row r="15" spans="1:10" ht="14.45" x14ac:dyDescent="0.35">
      <c r="A15" s="10">
        <v>8002260</v>
      </c>
      <c r="B15" s="10" t="s">
        <v>26</v>
      </c>
      <c r="C15" s="48"/>
      <c r="D15" s="24">
        <v>283</v>
      </c>
      <c r="E15" s="11">
        <v>1162390.069108031</v>
      </c>
      <c r="G15" s="41">
        <f>VLOOKUP(A15,'[1]New ISB'!$C$6:$BH$95,56,FALSE)</f>
        <v>3639.2706682262587</v>
      </c>
      <c r="H15" s="41">
        <f>VLOOKUP(A15,'[1]New ISB'!$C$6:$BH$95,57,FALSE)</f>
        <v>3150.0998</v>
      </c>
      <c r="I15" s="42">
        <f>VLOOKUP(A15,'[1]New ISB'!$C$6:$BH$95,58,FALSE)</f>
        <v>0.15528741921962561</v>
      </c>
    </row>
    <row r="16" spans="1:10" ht="14.45" x14ac:dyDescent="0.35">
      <c r="A16" s="10">
        <v>8002258</v>
      </c>
      <c r="B16" s="10" t="s">
        <v>27</v>
      </c>
      <c r="C16" s="48"/>
      <c r="D16" s="24">
        <v>179</v>
      </c>
      <c r="E16" s="11">
        <v>659026.45054612402</v>
      </c>
      <c r="G16" s="41">
        <f>VLOOKUP(A16,'[1]New ISB'!$C$6:$BH$95,56,FALSE)</f>
        <v>3075.6461259560001</v>
      </c>
      <c r="H16" s="41">
        <f>VLOOKUP(A16,'[1]New ISB'!$C$6:$BH$95,57,FALSE)</f>
        <v>2777.0230000000001</v>
      </c>
      <c r="I16" s="42">
        <f>VLOOKUP(A16,'[1]New ISB'!$C$6:$BH$95,58,FALSE)</f>
        <v>0.10753354435883317</v>
      </c>
    </row>
    <row r="17" spans="1:9" ht="14.45" x14ac:dyDescent="0.35">
      <c r="A17" s="10">
        <v>8002242</v>
      </c>
      <c r="B17" s="10" t="s">
        <v>28</v>
      </c>
      <c r="C17" s="48"/>
      <c r="D17" s="24">
        <v>268</v>
      </c>
      <c r="E17" s="11">
        <v>957757.0130552008</v>
      </c>
      <c r="G17" s="41">
        <f>VLOOKUP(A17,'[1]New ISB'!$C$6:$BH$95,56,FALSE)</f>
        <v>3181.1206830417941</v>
      </c>
      <c r="H17" s="41">
        <f>VLOOKUP(A17,'[1]New ISB'!$C$6:$BH$95,57,FALSE)</f>
        <v>2765.3195000000001</v>
      </c>
      <c r="I17" s="42">
        <f>VLOOKUP(A17,'[1]New ISB'!$C$6:$BH$95,58,FALSE)</f>
        <v>0.15036280004599614</v>
      </c>
    </row>
    <row r="18" spans="1:9" ht="14.45" x14ac:dyDescent="0.35">
      <c r="A18" s="10">
        <v>8002238</v>
      </c>
      <c r="B18" s="10" t="s">
        <v>29</v>
      </c>
      <c r="C18" s="48"/>
      <c r="D18" s="24">
        <v>107</v>
      </c>
      <c r="E18" s="11">
        <v>459915.72957412031</v>
      </c>
      <c r="G18" s="41">
        <f>VLOOKUP(A18,'[1]New ISB'!$C$6:$BH$95,56,FALSE)</f>
        <v>3190.8226502254233</v>
      </c>
      <c r="H18" s="41">
        <f>VLOOKUP(A18,'[1]New ISB'!$C$6:$BH$95,57,FALSE)</f>
        <v>2883.2968000000001</v>
      </c>
      <c r="I18" s="42">
        <f>VLOOKUP(A18,'[1]New ISB'!$C$6:$BH$95,58,FALSE)</f>
        <v>0.10665771564877513</v>
      </c>
    </row>
    <row r="19" spans="1:9" ht="14.45" x14ac:dyDescent="0.35">
      <c r="A19" s="10">
        <v>8003440</v>
      </c>
      <c r="B19" s="10" t="s">
        <v>30</v>
      </c>
      <c r="C19" s="48"/>
      <c r="D19" s="24">
        <v>183</v>
      </c>
      <c r="E19" s="11">
        <v>672869.85123848962</v>
      </c>
      <c r="G19" s="41">
        <f>VLOOKUP(A19,'[1]New ISB'!$C$6:$BH$95,56,FALSE)</f>
        <v>3061.8248701556809</v>
      </c>
      <c r="H19" s="41">
        <f>VLOOKUP(A19,'[1]New ISB'!$C$6:$BH$95,57,FALSE)</f>
        <v>2751.8074000000001</v>
      </c>
      <c r="I19" s="42">
        <f>VLOOKUP(A19,'[1]New ISB'!$C$6:$BH$95,58,FALSE)</f>
        <v>0.11265958153745814</v>
      </c>
    </row>
    <row r="20" spans="1:9" ht="14.45" x14ac:dyDescent="0.35">
      <c r="A20" s="10">
        <v>8002239</v>
      </c>
      <c r="B20" s="10" t="s">
        <v>31</v>
      </c>
      <c r="C20" s="48"/>
      <c r="D20" s="24">
        <v>124</v>
      </c>
      <c r="E20" s="11">
        <v>504898.82077011687</v>
      </c>
      <c r="G20" s="41">
        <f>VLOOKUP(A20,'[1]New ISB'!$C$6:$BH$95,56,FALSE)</f>
        <v>3172.0074255654586</v>
      </c>
      <c r="H20" s="41">
        <f>VLOOKUP(A20,'[1]New ISB'!$C$6:$BH$95,57,FALSE)</f>
        <v>2767.8505</v>
      </c>
      <c r="I20" s="42">
        <f>VLOOKUP(A20,'[1]New ISB'!$C$6:$BH$95,58,FALSE)</f>
        <v>0.14601833645475382</v>
      </c>
    </row>
    <row r="21" spans="1:9" ht="14.45" x14ac:dyDescent="0.35">
      <c r="A21" s="10">
        <v>8003128</v>
      </c>
      <c r="B21" s="10" t="s">
        <v>32</v>
      </c>
      <c r="C21" s="48"/>
      <c r="D21" s="24">
        <v>407</v>
      </c>
      <c r="E21" s="11">
        <v>1450136.2880747358</v>
      </c>
      <c r="G21" s="41">
        <f>VLOOKUP(A21,'[1]New ISB'!$C$6:$BH$95,56,FALSE)</f>
        <v>3283.365266031291</v>
      </c>
      <c r="H21" s="41">
        <f>VLOOKUP(A21,'[1]New ISB'!$C$6:$BH$95,57,FALSE)</f>
        <v>3177.9762999999998</v>
      </c>
      <c r="I21" s="42">
        <f>VLOOKUP(A21,'[1]New ISB'!$C$6:$BH$95,58,FALSE)</f>
        <v>3.3162288224519221E-2</v>
      </c>
    </row>
    <row r="22" spans="1:9" ht="14.45" x14ac:dyDescent="0.35">
      <c r="A22" s="10">
        <v>8003086</v>
      </c>
      <c r="B22" s="10" t="s">
        <v>33</v>
      </c>
      <c r="C22" s="48"/>
      <c r="D22" s="24">
        <v>78</v>
      </c>
      <c r="E22" s="11">
        <v>385486.66635328264</v>
      </c>
      <c r="G22" s="41">
        <f>VLOOKUP(A22,'[1]New ISB'!$C$6:$BH$95,56,FALSE)</f>
        <v>3116.4355094760313</v>
      </c>
      <c r="H22" s="41">
        <f>VLOOKUP(A22,'[1]New ISB'!$C$6:$BH$95,57,FALSE)</f>
        <v>2561.6345999999999</v>
      </c>
      <c r="I22" s="42">
        <f>VLOOKUP(A22,'[1]New ISB'!$C$6:$BH$95,58,FALSE)</f>
        <v>0.21658081502960314</v>
      </c>
    </row>
    <row r="23" spans="1:9" ht="14.45" x14ac:dyDescent="0.35">
      <c r="A23" s="10">
        <v>8003088</v>
      </c>
      <c r="B23" s="10" t="s">
        <v>34</v>
      </c>
      <c r="C23" s="48"/>
      <c r="D23" s="24">
        <v>137</v>
      </c>
      <c r="E23" s="11">
        <v>546607.68441796431</v>
      </c>
      <c r="G23" s="41">
        <f>VLOOKUP(A23,'[1]New ISB'!$C$6:$BH$95,56,FALSE)</f>
        <v>3132.7905650946295</v>
      </c>
      <c r="H23" s="41">
        <f>VLOOKUP(A23,'[1]New ISB'!$C$6:$BH$95,57,FALSE)</f>
        <v>2858.2581</v>
      </c>
      <c r="I23" s="42">
        <f>VLOOKUP(A23,'[1]New ISB'!$C$6:$BH$95,58,FALSE)</f>
        <v>9.6048871546845091E-2</v>
      </c>
    </row>
    <row r="24" spans="1:9" ht="14.45" x14ac:dyDescent="0.35">
      <c r="A24" s="10">
        <v>8003089</v>
      </c>
      <c r="B24" s="10" t="s">
        <v>35</v>
      </c>
      <c r="C24" s="48"/>
      <c r="D24" s="24">
        <v>81</v>
      </c>
      <c r="E24" s="11">
        <v>372933.07572363463</v>
      </c>
      <c r="G24" s="41">
        <f>VLOOKUP(A24,'[1]New ISB'!$C$6:$BH$95,56,FALSE)</f>
        <v>3235.4322188103042</v>
      </c>
      <c r="H24" s="41">
        <f>VLOOKUP(A24,'[1]New ISB'!$C$6:$BH$95,57,FALSE)</f>
        <v>2812.9721</v>
      </c>
      <c r="I24" s="42">
        <f>VLOOKUP(A24,'[1]New ISB'!$C$6:$BH$95,58,FALSE)</f>
        <v>0.15018283288707496</v>
      </c>
    </row>
    <row r="25" spans="1:9" ht="14.45" x14ac:dyDescent="0.35">
      <c r="A25" s="10">
        <v>8003092</v>
      </c>
      <c r="B25" s="10" t="s">
        <v>36</v>
      </c>
      <c r="C25" s="48"/>
      <c r="D25" s="24">
        <v>148</v>
      </c>
      <c r="E25" s="11">
        <v>579744.06936078588</v>
      </c>
      <c r="G25" s="41">
        <f>VLOOKUP(A25,'[1]New ISB'!$C$6:$BH$95,56,FALSE)</f>
        <v>3096.5815497350404</v>
      </c>
      <c r="H25" s="41">
        <f>VLOOKUP(A25,'[1]New ISB'!$C$6:$BH$95,57,FALSE)</f>
        <v>2740.6109000000001</v>
      </c>
      <c r="I25" s="42">
        <f>VLOOKUP(A25,'[1]New ISB'!$C$6:$BH$95,58,FALSE)</f>
        <v>0.12988733633623084</v>
      </c>
    </row>
    <row r="26" spans="1:9" ht="14.45" x14ac:dyDescent="0.35">
      <c r="A26" s="10">
        <v>8003093</v>
      </c>
      <c r="B26" s="10" t="s">
        <v>37</v>
      </c>
      <c r="C26" s="48"/>
      <c r="D26" s="24">
        <v>169</v>
      </c>
      <c r="E26" s="11">
        <v>646993.0995962806</v>
      </c>
      <c r="G26" s="41">
        <f>VLOOKUP(A26,'[1]New ISB'!$C$6:$BH$95,56,FALSE)</f>
        <v>3168.9139029365715</v>
      </c>
      <c r="H26" s="41">
        <f>VLOOKUP(A26,'[1]New ISB'!$C$6:$BH$95,57,FALSE)</f>
        <v>2761.3270000000002</v>
      </c>
      <c r="I26" s="42">
        <f>VLOOKUP(A26,'[1]New ISB'!$C$6:$BH$95,58,FALSE)</f>
        <v>0.14760544583693683</v>
      </c>
    </row>
    <row r="27" spans="1:9" ht="14.45" x14ac:dyDescent="0.35">
      <c r="A27" s="10">
        <v>8002293</v>
      </c>
      <c r="B27" s="10" t="s">
        <v>38</v>
      </c>
      <c r="C27" s="48"/>
      <c r="D27" s="24">
        <v>157</v>
      </c>
      <c r="E27" s="11">
        <v>651405.89359884895</v>
      </c>
      <c r="G27" s="41">
        <f>VLOOKUP(A27,'[1]New ISB'!$C$6:$BH$95,56,FALSE)</f>
        <v>3371.1768382092291</v>
      </c>
      <c r="H27" s="41">
        <f>VLOOKUP(A27,'[1]New ISB'!$C$6:$BH$95,57,FALSE)</f>
        <v>2971.3834000000002</v>
      </c>
      <c r="I27" s="42">
        <f>VLOOKUP(A27,'[1]New ISB'!$C$6:$BH$95,58,FALSE)</f>
        <v>0.1345479140151449</v>
      </c>
    </row>
    <row r="28" spans="1:9" ht="14.45" x14ac:dyDescent="0.35">
      <c r="A28" s="10">
        <v>8003096</v>
      </c>
      <c r="B28" s="10" t="s">
        <v>39</v>
      </c>
      <c r="C28" s="48"/>
      <c r="D28" s="24">
        <v>101</v>
      </c>
      <c r="E28" s="11">
        <v>440100.475105091</v>
      </c>
      <c r="G28" s="41">
        <f>VLOOKUP(A28,'[1]New ISB'!$C$6:$BH$95,56,FALSE)</f>
        <v>3193.3276030207026</v>
      </c>
      <c r="H28" s="41">
        <f>VLOOKUP(A28,'[1]New ISB'!$C$6:$BH$95,57,FALSE)</f>
        <v>3161.7051000000001</v>
      </c>
      <c r="I28" s="42">
        <f>VLOOKUP(A28,'[1]New ISB'!$C$6:$BH$95,58,FALSE)</f>
        <v>1.0001724392544525E-2</v>
      </c>
    </row>
    <row r="29" spans="1:9" ht="14.45" x14ac:dyDescent="0.35">
      <c r="A29" s="10">
        <v>8002259</v>
      </c>
      <c r="B29" s="10" t="s">
        <v>40</v>
      </c>
      <c r="C29" s="48"/>
      <c r="D29" s="24">
        <v>288</v>
      </c>
      <c r="E29" s="11">
        <v>1077314.1214777157</v>
      </c>
      <c r="G29" s="41">
        <f>VLOOKUP(A29,'[1]New ISB'!$C$6:$BH$95,56,FALSE)</f>
        <v>3383.8837551309571</v>
      </c>
      <c r="H29" s="41">
        <f>VLOOKUP(A29,'[1]New ISB'!$C$6:$BH$95,57,FALSE)</f>
        <v>2902.9069</v>
      </c>
      <c r="I29" s="42">
        <f>VLOOKUP(A29,'[1]New ISB'!$C$6:$BH$95,58,FALSE)</f>
        <v>0.16568800574725875</v>
      </c>
    </row>
    <row r="30" spans="1:9" ht="14.45" x14ac:dyDescent="0.35">
      <c r="A30" s="10">
        <v>8002154</v>
      </c>
      <c r="B30" s="10" t="s">
        <v>41</v>
      </c>
      <c r="C30" s="48"/>
      <c r="D30" s="24">
        <v>164</v>
      </c>
      <c r="E30" s="11">
        <v>640752.91704882053</v>
      </c>
      <c r="G30" s="41">
        <f>VLOOKUP(A30,'[1]New ISB'!$C$6:$BH$95,56,FALSE)</f>
        <v>3274.2300185903691</v>
      </c>
      <c r="H30" s="41">
        <f>VLOOKUP(A30,'[1]New ISB'!$C$6:$BH$95,57,FALSE)</f>
        <v>3030.0886999999998</v>
      </c>
      <c r="I30" s="42">
        <f>VLOOKUP(A30,'[1]New ISB'!$C$6:$BH$95,58,FALSE)</f>
        <v>8.05723339354288E-2</v>
      </c>
    </row>
    <row r="31" spans="1:9" ht="14.45" x14ac:dyDescent="0.35">
      <c r="A31" s="10">
        <v>8002153</v>
      </c>
      <c r="B31" s="10" t="s">
        <v>42</v>
      </c>
      <c r="C31" s="48"/>
      <c r="D31" s="24">
        <v>238</v>
      </c>
      <c r="E31" s="11">
        <v>884855.86942562438</v>
      </c>
      <c r="G31" s="41">
        <f>VLOOKUP(A31,'[1]New ISB'!$C$6:$BH$95,56,FALSE)</f>
        <v>3292.247022796741</v>
      </c>
      <c r="H31" s="41">
        <f>VLOOKUP(A31,'[1]New ISB'!$C$6:$BH$95,57,FALSE)</f>
        <v>2916.94</v>
      </c>
      <c r="I31" s="42">
        <f>VLOOKUP(A31,'[1]New ISB'!$C$6:$BH$95,58,FALSE)</f>
        <v>0.12866463581586901</v>
      </c>
    </row>
    <row r="32" spans="1:9" ht="14.45" x14ac:dyDescent="0.35">
      <c r="A32" s="32">
        <v>8002006</v>
      </c>
      <c r="B32" s="32" t="s">
        <v>91</v>
      </c>
      <c r="C32" s="48"/>
      <c r="D32" s="33">
        <v>30</v>
      </c>
      <c r="E32" s="31">
        <v>204904.16890091501</v>
      </c>
      <c r="G32" s="54">
        <f>VLOOKUP(A32,'[1]New ISB'!$C$6:$BH$95,56,FALSE)</f>
        <v>3081.8056300305007</v>
      </c>
      <c r="H32" s="54">
        <f>VLOOKUP(A32,'[1]New ISB'!$C$6:$BH$95,57,FALSE)</f>
        <v>3051.27</v>
      </c>
      <c r="I32" s="55">
        <f>VLOOKUP(A32,'[1]New ISB'!$C$6:$BH$95,58,FALSE)</f>
        <v>1.0007514913626349E-2</v>
      </c>
    </row>
    <row r="33" spans="1:9" ht="14.45" x14ac:dyDescent="0.35">
      <c r="A33" s="10">
        <v>8003449</v>
      </c>
      <c r="B33" s="10" t="s">
        <v>43</v>
      </c>
      <c r="C33" s="48"/>
      <c r="D33" s="24">
        <v>415</v>
      </c>
      <c r="E33" s="11">
        <v>1477946.6861494475</v>
      </c>
      <c r="G33" s="41">
        <f>VLOOKUP(A33,'[1]New ISB'!$C$6:$BH$95,56,FALSE)</f>
        <v>3218.7658461432461</v>
      </c>
      <c r="H33" s="41">
        <f>VLOOKUP(A33,'[1]New ISB'!$C$6:$BH$95,57,FALSE)</f>
        <v>2923.8159000000001</v>
      </c>
      <c r="I33" s="42">
        <f>VLOOKUP(A33,'[1]New ISB'!$C$6:$BH$95,58,FALSE)</f>
        <v>0.10087842608122011</v>
      </c>
    </row>
    <row r="34" spans="1:9" ht="14.45" x14ac:dyDescent="0.35">
      <c r="A34" s="10">
        <v>8002150</v>
      </c>
      <c r="B34" s="10" t="s">
        <v>44</v>
      </c>
      <c r="C34" s="48"/>
      <c r="D34" s="24">
        <v>177</v>
      </c>
      <c r="E34" s="11">
        <v>672309.50866268785</v>
      </c>
      <c r="G34" s="41">
        <f>VLOOKUP(A34,'[1]New ISB'!$C$6:$BH$95,56,FALSE)</f>
        <v>3164.260218433265</v>
      </c>
      <c r="H34" s="41">
        <f>VLOOKUP(A34,'[1]New ISB'!$C$6:$BH$95,57,FALSE)</f>
        <v>3083.5286999999998</v>
      </c>
      <c r="I34" s="42">
        <f>VLOOKUP(A34,'[1]New ISB'!$C$6:$BH$95,58,FALSE)</f>
        <v>2.61815362488E-2</v>
      </c>
    </row>
    <row r="35" spans="1:9" ht="14.45" x14ac:dyDescent="0.35">
      <c r="A35" s="10">
        <v>8002159</v>
      </c>
      <c r="B35" s="10" t="s">
        <v>45</v>
      </c>
      <c r="C35" s="48"/>
      <c r="D35" s="24">
        <v>259</v>
      </c>
      <c r="E35" s="11">
        <v>976957.12279842596</v>
      </c>
      <c r="G35" s="41">
        <f>VLOOKUP(A35,'[1]New ISB'!$C$6:$BH$95,56,FALSE)</f>
        <v>3337.6266208433431</v>
      </c>
      <c r="H35" s="41">
        <f>VLOOKUP(A35,'[1]New ISB'!$C$6:$BH$95,57,FALSE)</f>
        <v>3080.4011</v>
      </c>
      <c r="I35" s="42">
        <f>VLOOKUP(A35,'[1]New ISB'!$C$6:$BH$95,58,FALSE)</f>
        <v>8.3503905008780521E-2</v>
      </c>
    </row>
    <row r="36" spans="1:9" ht="14.45" x14ac:dyDescent="0.35">
      <c r="A36" s="10">
        <v>8002243</v>
      </c>
      <c r="B36" s="10" t="s">
        <v>46</v>
      </c>
      <c r="C36" s="48"/>
      <c r="D36" s="24">
        <v>223</v>
      </c>
      <c r="E36" s="11">
        <v>821893.32490255567</v>
      </c>
      <c r="G36" s="41">
        <f>VLOOKUP(A36,'[1]New ISB'!$C$6:$BH$95,56,FALSE)</f>
        <v>3194.8131161549577</v>
      </c>
      <c r="H36" s="41">
        <f>VLOOKUP(A36,'[1]New ISB'!$C$6:$BH$95,57,FALSE)</f>
        <v>2839.5264999999999</v>
      </c>
      <c r="I36" s="42">
        <f>VLOOKUP(A36,'[1]New ISB'!$C$6:$BH$95,58,FALSE)</f>
        <v>0.12512178215450984</v>
      </c>
    </row>
    <row r="37" spans="1:9" ht="14.45" x14ac:dyDescent="0.35">
      <c r="A37" s="10">
        <v>8002270</v>
      </c>
      <c r="B37" s="10" t="s">
        <v>47</v>
      </c>
      <c r="C37" s="48"/>
      <c r="D37" s="24">
        <v>274</v>
      </c>
      <c r="E37" s="11">
        <v>1016141.2184473268</v>
      </c>
      <c r="G37" s="41">
        <f>VLOOKUP(A37,'[1]New ISB'!$C$6:$BH$95,56,FALSE)</f>
        <v>3207.4224760851348</v>
      </c>
      <c r="H37" s="41">
        <f>VLOOKUP(A37,'[1]New ISB'!$C$6:$BH$95,57,FALSE)</f>
        <v>2851.7062000000001</v>
      </c>
      <c r="I37" s="42">
        <f>VLOOKUP(A37,'[1]New ISB'!$C$6:$BH$95,58,FALSE)</f>
        <v>0.12473805193716475</v>
      </c>
    </row>
    <row r="38" spans="1:9" ht="14.45" x14ac:dyDescent="0.35">
      <c r="A38" s="10">
        <v>8002244</v>
      </c>
      <c r="B38" s="10" t="s">
        <v>48</v>
      </c>
      <c r="C38" s="48"/>
      <c r="D38" s="24">
        <v>506</v>
      </c>
      <c r="E38" s="11">
        <v>1779486.1133552161</v>
      </c>
      <c r="G38" s="41">
        <f>VLOOKUP(A38,'[1]New ISB'!$C$6:$BH$95,56,FALSE)</f>
        <v>3288.8723584095187</v>
      </c>
      <c r="H38" s="41">
        <f>VLOOKUP(A38,'[1]New ISB'!$C$6:$BH$95,57,FALSE)</f>
        <v>2910.8595</v>
      </c>
      <c r="I38" s="42">
        <f>VLOOKUP(A38,'[1]New ISB'!$C$6:$BH$95,58,FALSE)</f>
        <v>0.1298629694801548</v>
      </c>
    </row>
    <row r="39" spans="1:9" ht="14.45" x14ac:dyDescent="0.35">
      <c r="A39" s="10">
        <v>8002246</v>
      </c>
      <c r="B39" s="10" t="s">
        <v>49</v>
      </c>
      <c r="C39" s="48"/>
      <c r="D39" s="24">
        <v>71</v>
      </c>
      <c r="E39" s="11">
        <v>343635.71841201687</v>
      </c>
      <c r="G39" s="41">
        <f>VLOOKUP(A39,'[1]New ISB'!$C$6:$BH$95,56,FALSE)</f>
        <v>3183.5576818593927</v>
      </c>
      <c r="H39" s="41">
        <f>VLOOKUP(A39,'[1]New ISB'!$C$6:$BH$95,57,FALSE)</f>
        <v>2929.7474999999999</v>
      </c>
      <c r="I39" s="42">
        <f>VLOOKUP(A39,'[1]New ISB'!$C$6:$BH$95,58,FALSE)</f>
        <v>8.6632101182573834E-2</v>
      </c>
    </row>
    <row r="40" spans="1:9" ht="14.45" x14ac:dyDescent="0.35">
      <c r="A40" s="10">
        <v>8002158</v>
      </c>
      <c r="B40" s="10" t="s">
        <v>50</v>
      </c>
      <c r="C40" s="48"/>
      <c r="D40" s="24">
        <v>318</v>
      </c>
      <c r="E40" s="11">
        <v>1452591.5626784752</v>
      </c>
      <c r="G40" s="41">
        <f>VLOOKUP(A40,'[1]New ISB'!$C$6:$BH$95,56,FALSE)</f>
        <v>4170.8854172279098</v>
      </c>
      <c r="H40" s="41">
        <f>VLOOKUP(A40,'[1]New ISB'!$C$6:$BH$95,57,FALSE)</f>
        <v>4129.5889999999999</v>
      </c>
      <c r="I40" s="42">
        <f>VLOOKUP(A40,'[1]New ISB'!$C$6:$BH$95,58,FALSE)</f>
        <v>1.0000127670794804E-2</v>
      </c>
    </row>
    <row r="41" spans="1:9" ht="14.45" x14ac:dyDescent="0.35">
      <c r="A41" s="10">
        <v>8003102</v>
      </c>
      <c r="B41" s="10" t="s">
        <v>51</v>
      </c>
      <c r="C41" s="48"/>
      <c r="D41" s="24">
        <v>421</v>
      </c>
      <c r="E41" s="11">
        <v>1470372.7254769453</v>
      </c>
      <c r="G41" s="41">
        <f>VLOOKUP(A41,'[1]New ISB'!$C$6:$BH$95,56,FALSE)</f>
        <v>3222.524763603195</v>
      </c>
      <c r="H41" s="41">
        <f>VLOOKUP(A41,'[1]New ISB'!$C$6:$BH$95,57,FALSE)</f>
        <v>2736.5264000000002</v>
      </c>
      <c r="I41" s="42">
        <f>VLOOKUP(A41,'[1]New ISB'!$C$6:$BH$95,58,FALSE)</f>
        <v>0.17759681163799287</v>
      </c>
    </row>
    <row r="42" spans="1:9" ht="14.45" x14ac:dyDescent="0.35">
      <c r="A42" s="10">
        <v>8003347</v>
      </c>
      <c r="B42" s="10" t="s">
        <v>52</v>
      </c>
      <c r="C42" s="48"/>
      <c r="D42" s="24">
        <v>97</v>
      </c>
      <c r="E42" s="11">
        <v>437569.62097078015</v>
      </c>
      <c r="G42" s="41">
        <f>VLOOKUP(A42,'[1]New ISB'!$C$6:$BH$95,56,FALSE)</f>
        <v>3343.5811172245376</v>
      </c>
      <c r="H42" s="41">
        <f>VLOOKUP(A42,'[1]New ISB'!$C$6:$BH$95,57,FALSE)</f>
        <v>2887.8577</v>
      </c>
      <c r="I42" s="42">
        <f>VLOOKUP(A42,'[1]New ISB'!$C$6:$BH$95,58,FALSE)</f>
        <v>0.15780674277147991</v>
      </c>
    </row>
    <row r="43" spans="1:9" ht="14.45" x14ac:dyDescent="0.35">
      <c r="A43" s="16">
        <v>8002004</v>
      </c>
      <c r="B43" s="16" t="s">
        <v>53</v>
      </c>
      <c r="C43" s="48"/>
      <c r="D43" s="28">
        <v>34.08</v>
      </c>
      <c r="E43" s="17">
        <v>223978.54320000001</v>
      </c>
      <c r="G43" s="54">
        <f>VLOOKUP(A43,'[1]New ISB'!$C$6:$BH$95,56,FALSE)</f>
        <v>2786.6650000000004</v>
      </c>
      <c r="H43" s="54">
        <f>VLOOKUP(A43,'[1]New ISB'!$C$6:$BH$95,57,FALSE)</f>
        <v>2708.6255000000001</v>
      </c>
      <c r="I43" s="55">
        <f>VLOOKUP(A43,'[1]New ISB'!$C$6:$BH$95,58,FALSE)</f>
        <v>2.8811476521948241E-2</v>
      </c>
    </row>
    <row r="44" spans="1:9" ht="14.45" x14ac:dyDescent="0.35">
      <c r="A44" s="10">
        <v>8003421</v>
      </c>
      <c r="B44" s="10" t="s">
        <v>54</v>
      </c>
      <c r="C44" s="48"/>
      <c r="D44" s="24">
        <v>188</v>
      </c>
      <c r="E44" s="11">
        <v>786205.0345252899</v>
      </c>
      <c r="G44" s="41">
        <f>VLOOKUP(A44,'[1]New ISB'!$C$6:$BH$95,56,FALSE)</f>
        <v>3565.0311623685629</v>
      </c>
      <c r="H44" s="41">
        <f>VLOOKUP(A44,'[1]New ISB'!$C$6:$BH$95,57,FALSE)</f>
        <v>3415.4423000000002</v>
      </c>
      <c r="I44" s="42">
        <f>VLOOKUP(A44,'[1]New ISB'!$C$6:$BH$95,58,FALSE)</f>
        <v>4.3797801054511379E-2</v>
      </c>
    </row>
    <row r="45" spans="1:9" ht="14.45" x14ac:dyDescent="0.35">
      <c r="A45" s="10">
        <v>8003094</v>
      </c>
      <c r="B45" s="10" t="s">
        <v>55</v>
      </c>
      <c r="C45" s="48"/>
      <c r="D45" s="24">
        <v>240</v>
      </c>
      <c r="E45" s="11">
        <v>883383.0463530313</v>
      </c>
      <c r="G45" s="41">
        <f>VLOOKUP(A45,'[1]New ISB'!$C$6:$BH$95,56,FALSE)</f>
        <v>3209.2557514709642</v>
      </c>
      <c r="H45" s="41">
        <f>VLOOKUP(A45,'[1]New ISB'!$C$6:$BH$95,57,FALSE)</f>
        <v>2778.7332999999999</v>
      </c>
      <c r="I45" s="42">
        <f>VLOOKUP(A45,'[1]New ISB'!$C$6:$BH$95,58,FALSE)</f>
        <v>0.15493478682209783</v>
      </c>
    </row>
    <row r="46" spans="1:9" ht="14.45" x14ac:dyDescent="0.35">
      <c r="A46" s="10">
        <v>8003445</v>
      </c>
      <c r="B46" s="10" t="s">
        <v>56</v>
      </c>
      <c r="C46" s="48"/>
      <c r="D46" s="24">
        <v>407</v>
      </c>
      <c r="E46" s="11">
        <v>1426325.3912378338</v>
      </c>
      <c r="G46" s="41">
        <f>VLOOKUP(A46,'[1]New ISB'!$C$6:$BH$95,56,FALSE)</f>
        <v>3220.3563175376753</v>
      </c>
      <c r="H46" s="41">
        <f>VLOOKUP(A46,'[1]New ISB'!$C$6:$BH$95,57,FALSE)</f>
        <v>2772.0083</v>
      </c>
      <c r="I46" s="42">
        <f>VLOOKUP(A46,'[1]New ISB'!$C$6:$BH$95,58,FALSE)</f>
        <v>0.1617412247783224</v>
      </c>
    </row>
    <row r="47" spans="1:9" ht="14.45" x14ac:dyDescent="0.35">
      <c r="A47" s="10">
        <v>8003424</v>
      </c>
      <c r="B47" s="10" t="s">
        <v>57</v>
      </c>
      <c r="C47" s="48"/>
      <c r="D47" s="24">
        <v>315</v>
      </c>
      <c r="E47" s="11">
        <v>1163294.3230513318</v>
      </c>
      <c r="G47" s="41">
        <f>VLOOKUP(A47,'[1]New ISB'!$C$6:$BH$95,56,FALSE)</f>
        <v>3316.9811855597836</v>
      </c>
      <c r="H47" s="41">
        <f>VLOOKUP(A47,'[1]New ISB'!$C$6:$BH$95,57,FALSE)</f>
        <v>3038.1295</v>
      </c>
      <c r="I47" s="42">
        <f>VLOOKUP(A47,'[1]New ISB'!$C$6:$BH$95,58,FALSE)</f>
        <v>9.1784002479085774E-2</v>
      </c>
    </row>
    <row r="48" spans="1:9" ht="14.45" x14ac:dyDescent="0.35">
      <c r="A48" s="10">
        <v>8003107</v>
      </c>
      <c r="B48" s="10" t="s">
        <v>58</v>
      </c>
      <c r="C48" s="48"/>
      <c r="D48" s="24">
        <v>109</v>
      </c>
      <c r="E48" s="11">
        <v>462697.46818340832</v>
      </c>
      <c r="G48" s="41">
        <f>VLOOKUP(A48,'[1]New ISB'!$C$6:$BH$95,56,FALSE)</f>
        <v>3035.183304841597</v>
      </c>
      <c r="H48" s="41">
        <f>VLOOKUP(A48,'[1]New ISB'!$C$6:$BH$95,57,FALSE)</f>
        <v>2735.6876999999999</v>
      </c>
      <c r="I48" s="42">
        <f>VLOOKUP(A48,'[1]New ISB'!$C$6:$BH$95,58,FALSE)</f>
        <v>0.10947726410496235</v>
      </c>
    </row>
    <row r="49" spans="1:9" ht="14.45" x14ac:dyDescent="0.35">
      <c r="A49" s="10">
        <v>8003448</v>
      </c>
      <c r="B49" s="10" t="s">
        <v>59</v>
      </c>
      <c r="C49" s="48"/>
      <c r="D49" s="24">
        <v>243</v>
      </c>
      <c r="E49" s="11">
        <v>1009294.635813472</v>
      </c>
      <c r="G49" s="41">
        <f>VLOOKUP(A49,'[1]New ISB'!$C$6:$BH$95,56,FALSE)</f>
        <v>3563.1530115780733</v>
      </c>
      <c r="H49" s="41">
        <f>VLOOKUP(A49,'[1]New ISB'!$C$6:$BH$95,57,FALSE)</f>
        <v>3241.9920000000002</v>
      </c>
      <c r="I49" s="42">
        <f>VLOOKUP(A49,'[1]New ISB'!$C$6:$BH$95,58,FALSE)</f>
        <v>9.9062863689383912E-2</v>
      </c>
    </row>
    <row r="50" spans="1:9" ht="14.45" x14ac:dyDescent="0.35">
      <c r="A50" s="10">
        <v>8002001</v>
      </c>
      <c r="B50" s="10" t="s">
        <v>60</v>
      </c>
      <c r="C50" s="48"/>
      <c r="D50" s="24">
        <v>228</v>
      </c>
      <c r="E50" s="11">
        <v>1079708.8704608686</v>
      </c>
      <c r="G50" s="41">
        <f>VLOOKUP(A50,'[1]New ISB'!$C$6:$BH$95,56,FALSE)</f>
        <v>4235.7364932494238</v>
      </c>
      <c r="H50" s="41">
        <f>VLOOKUP(A50,'[1]New ISB'!$C$6:$BH$95,57,FALSE)</f>
        <v>4193.7970999999998</v>
      </c>
      <c r="I50" s="42">
        <f>VLOOKUP(A50,'[1]New ISB'!$C$6:$BH$95,58,FALSE)</f>
        <v>1.0000339131672352E-2</v>
      </c>
    </row>
    <row r="51" spans="1:9" ht="14.45" x14ac:dyDescent="0.35">
      <c r="A51" s="10">
        <v>8003105</v>
      </c>
      <c r="B51" s="10" t="s">
        <v>61</v>
      </c>
      <c r="C51" s="48"/>
      <c r="D51" s="24">
        <v>172</v>
      </c>
      <c r="E51" s="11">
        <v>672180.77985296072</v>
      </c>
      <c r="G51" s="41">
        <f>VLOOKUP(A51,'[1]New ISB'!$C$6:$BH$95,56,FALSE)</f>
        <v>3178.7993596102365</v>
      </c>
      <c r="H51" s="41">
        <f>VLOOKUP(A51,'[1]New ISB'!$C$6:$BH$95,57,FALSE)</f>
        <v>2833.7147</v>
      </c>
      <c r="I51" s="42">
        <f>VLOOKUP(A51,'[1]New ISB'!$C$6:$BH$95,58,FALSE)</f>
        <v>0.12177819439982313</v>
      </c>
    </row>
    <row r="52" spans="1:9" ht="14.45" x14ac:dyDescent="0.35">
      <c r="A52" s="10">
        <v>8003109</v>
      </c>
      <c r="B52" s="10" t="s">
        <v>62</v>
      </c>
      <c r="C52" s="48"/>
      <c r="D52" s="24">
        <v>126</v>
      </c>
      <c r="E52" s="11">
        <v>603532.40610909089</v>
      </c>
      <c r="G52" s="41">
        <f>VLOOKUP(A52,'[1]New ISB'!$C$6:$BH$95,56,FALSE)</f>
        <v>3753.9561595959594</v>
      </c>
      <c r="H52" s="41">
        <f>VLOOKUP(A52,'[1]New ISB'!$C$6:$BH$95,57,FALSE)</f>
        <v>3259.7565</v>
      </c>
      <c r="I52" s="42">
        <f>VLOOKUP(A52,'[1]New ISB'!$C$6:$BH$95,58,FALSE)</f>
        <v>0.15160631157448706</v>
      </c>
    </row>
    <row r="53" spans="1:9" ht="14.45" x14ac:dyDescent="0.35">
      <c r="A53" s="10">
        <v>8003425</v>
      </c>
      <c r="B53" s="10" t="s">
        <v>63</v>
      </c>
      <c r="C53" s="48"/>
      <c r="D53" s="24">
        <v>188</v>
      </c>
      <c r="E53" s="11">
        <v>727693.94387428893</v>
      </c>
      <c r="G53" s="41">
        <f>VLOOKUP(A53,'[1]New ISB'!$C$6:$BH$95,56,FALSE)</f>
        <v>3269.5057546504731</v>
      </c>
      <c r="H53" s="41">
        <f>VLOOKUP(A53,'[1]New ISB'!$C$6:$BH$95,57,FALSE)</f>
        <v>2804.1948000000002</v>
      </c>
      <c r="I53" s="42">
        <f>VLOOKUP(A53,'[1]New ISB'!$C$6:$BH$95,58,FALSE)</f>
        <v>0.16593389112998599</v>
      </c>
    </row>
    <row r="54" spans="1:9" ht="14.45" x14ac:dyDescent="0.35">
      <c r="A54" s="10">
        <v>8002005</v>
      </c>
      <c r="B54" s="10" t="s">
        <v>64</v>
      </c>
      <c r="C54" s="48"/>
      <c r="D54" s="24">
        <v>155</v>
      </c>
      <c r="E54" s="11">
        <v>814476.73740093247</v>
      </c>
      <c r="G54" s="41">
        <f>VLOOKUP(A54,'[1]New ISB'!$C$6:$BH$95,56,FALSE)</f>
        <v>4454.6441122640799</v>
      </c>
      <c r="H54" s="41">
        <f>VLOOKUP(A54,'[1]New ISB'!$C$6:$BH$95,57,FALSE)</f>
        <v>4410.5361000000003</v>
      </c>
      <c r="I54" s="42">
        <f>VLOOKUP(A54,'[1]New ISB'!$C$6:$BH$95,58,FALSE)</f>
        <v>1.0000601120593857E-2</v>
      </c>
    </row>
    <row r="55" spans="1:9" ht="14.45" x14ac:dyDescent="0.35">
      <c r="A55" s="10">
        <v>8003446</v>
      </c>
      <c r="B55" s="10" t="s">
        <v>65</v>
      </c>
      <c r="C55" s="48"/>
      <c r="D55" s="24">
        <v>238</v>
      </c>
      <c r="E55" s="11">
        <v>995733.81855759583</v>
      </c>
      <c r="G55" s="41">
        <f>VLOOKUP(A55,'[1]New ISB'!$C$6:$BH$95,56,FALSE)</f>
        <v>3594.6255569646883</v>
      </c>
      <c r="H55" s="41">
        <f>VLOOKUP(A55,'[1]New ISB'!$C$6:$BH$95,57,FALSE)</f>
        <v>3019.7138</v>
      </c>
      <c r="I55" s="42">
        <f>VLOOKUP(A55,'[1]New ISB'!$C$6:$BH$95,58,FALSE)</f>
        <v>0.19038617400254562</v>
      </c>
    </row>
    <row r="56" spans="1:9" ht="14.45" x14ac:dyDescent="0.35">
      <c r="A56" s="10">
        <v>8003032</v>
      </c>
      <c r="B56" s="10" t="s">
        <v>66</v>
      </c>
      <c r="C56" s="48"/>
      <c r="D56" s="24">
        <v>277</v>
      </c>
      <c r="E56" s="11">
        <v>1050300.5640391828</v>
      </c>
      <c r="G56" s="41">
        <f>VLOOKUP(A56,'[1]New ISB'!$C$6:$BH$95,56,FALSE)</f>
        <v>3383.0518712461485</v>
      </c>
      <c r="H56" s="41">
        <f>VLOOKUP(A56,'[1]New ISB'!$C$6:$BH$95,57,FALSE)</f>
        <v>3084.1206000000002</v>
      </c>
      <c r="I56" s="42">
        <f>VLOOKUP(A56,'[1]New ISB'!$C$6:$BH$95,58,FALSE)</f>
        <v>9.6925934493660298E-2</v>
      </c>
    </row>
    <row r="57" spans="1:9" ht="14.45" x14ac:dyDescent="0.35">
      <c r="A57" s="10">
        <v>8003034</v>
      </c>
      <c r="B57" s="10" t="s">
        <v>67</v>
      </c>
      <c r="C57" s="48"/>
      <c r="D57" s="24">
        <v>174</v>
      </c>
      <c r="E57" s="11">
        <v>679028.66348684218</v>
      </c>
      <c r="G57" s="41">
        <f>VLOOKUP(A57,'[1]New ISB'!$C$6:$BH$95,56,FALSE)</f>
        <v>3200.1409970508171</v>
      </c>
      <c r="H57" s="41">
        <f>VLOOKUP(A57,'[1]New ISB'!$C$6:$BH$95,57,FALSE)</f>
        <v>3040.4567000000002</v>
      </c>
      <c r="I57" s="42">
        <f>VLOOKUP(A57,'[1]New ISB'!$C$6:$BH$95,58,FALSE)</f>
        <v>5.2519839223764277E-2</v>
      </c>
    </row>
    <row r="58" spans="1:9" ht="14.45" x14ac:dyDescent="0.35">
      <c r="A58" s="10">
        <v>8003033</v>
      </c>
      <c r="B58" s="10" t="s">
        <v>68</v>
      </c>
      <c r="C58" s="48"/>
      <c r="D58" s="24">
        <v>250</v>
      </c>
      <c r="E58" s="11">
        <v>930919.89270929655</v>
      </c>
      <c r="G58" s="41">
        <f>VLOOKUP(A58,'[1]New ISB'!$C$6:$BH$95,56,FALSE)</f>
        <v>3226.7032108371864</v>
      </c>
      <c r="H58" s="41">
        <f>VLOOKUP(A58,'[1]New ISB'!$C$6:$BH$95,57,FALSE)</f>
        <v>2928.5306</v>
      </c>
      <c r="I58" s="42">
        <f>VLOOKUP(A58,'[1]New ISB'!$C$6:$BH$95,58,FALSE)</f>
        <v>0.1018164573172588</v>
      </c>
    </row>
    <row r="59" spans="1:9" ht="14.45" x14ac:dyDescent="0.35">
      <c r="A59" s="10">
        <v>8003422</v>
      </c>
      <c r="B59" s="10" t="s">
        <v>69</v>
      </c>
      <c r="C59" s="48"/>
      <c r="D59" s="24">
        <v>415</v>
      </c>
      <c r="E59" s="11">
        <v>1449136.2281701982</v>
      </c>
      <c r="G59" s="41">
        <f>VLOOKUP(A59,'[1]New ISB'!$C$6:$BH$95,56,FALSE)</f>
        <v>3218.7671233016817</v>
      </c>
      <c r="H59" s="41">
        <f>VLOOKUP(A59,'[1]New ISB'!$C$6:$BH$95,57,FALSE)</f>
        <v>2705.0288999999998</v>
      </c>
      <c r="I59" s="42">
        <f>VLOOKUP(A59,'[1]New ISB'!$C$6:$BH$95,58,FALSE)</f>
        <v>0.18991968008241317</v>
      </c>
    </row>
    <row r="60" spans="1:9" ht="14.45" x14ac:dyDescent="0.35">
      <c r="A60" s="10">
        <v>8002248</v>
      </c>
      <c r="B60" s="10" t="s">
        <v>70</v>
      </c>
      <c r="C60" s="48"/>
      <c r="D60" s="24">
        <v>61</v>
      </c>
      <c r="E60" s="11">
        <v>319034.06028139498</v>
      </c>
      <c r="G60" s="41">
        <f>VLOOKUP(A60,'[1]New ISB'!$C$6:$BH$95,56,FALSE)</f>
        <v>3265.6167849409017</v>
      </c>
      <c r="H60" s="41">
        <f>VLOOKUP(A60,'[1]New ISB'!$C$6:$BH$95,57,FALSE)</f>
        <v>2968.6032</v>
      </c>
      <c r="I60" s="42">
        <f>VLOOKUP(A60,'[1]New ISB'!$C$6:$BH$95,58,FALSE)</f>
        <v>0.10005162863831099</v>
      </c>
    </row>
    <row r="61" spans="1:9" ht="14.45" x14ac:dyDescent="0.35">
      <c r="A61" s="10">
        <v>8003103</v>
      </c>
      <c r="B61" s="10" t="s">
        <v>71</v>
      </c>
      <c r="C61" s="48"/>
      <c r="D61" s="24">
        <v>67</v>
      </c>
      <c r="E61" s="11">
        <v>323788.45532914653</v>
      </c>
      <c r="G61" s="41">
        <f>VLOOKUP(A61,'[1]New ISB'!$C$6:$BH$95,56,FALSE)</f>
        <v>3091.0607064051719</v>
      </c>
      <c r="H61" s="41">
        <f>VLOOKUP(A61,'[1]New ISB'!$C$6:$BH$95,57,FALSE)</f>
        <v>3060.4493000000002</v>
      </c>
      <c r="I61" s="42">
        <f>VLOOKUP(A61,'[1]New ISB'!$C$6:$BH$95,58,FALSE)</f>
        <v>1.0002258951053916E-2</v>
      </c>
    </row>
    <row r="62" spans="1:9" ht="14.45" x14ac:dyDescent="0.35">
      <c r="A62" s="10">
        <v>8003447</v>
      </c>
      <c r="B62" s="10" t="s">
        <v>72</v>
      </c>
      <c r="C62" s="48"/>
      <c r="D62" s="24">
        <v>167</v>
      </c>
      <c r="E62" s="11">
        <v>768605.61437937513</v>
      </c>
      <c r="G62" s="41">
        <f>VLOOKUP(A62,'[1]New ISB'!$C$6:$BH$95,56,FALSE)</f>
        <v>3904.3406250261978</v>
      </c>
      <c r="H62" s="41">
        <f>VLOOKUP(A62,'[1]New ISB'!$C$6:$BH$95,57,FALSE)</f>
        <v>3865.6813999999999</v>
      </c>
      <c r="I62" s="42">
        <f>VLOOKUP(A62,'[1]New ISB'!$C$6:$BH$95,58,FALSE)</f>
        <v>1.000062370018333E-2</v>
      </c>
    </row>
    <row r="63" spans="1:9" ht="14.45" x14ac:dyDescent="0.35">
      <c r="A63" s="10">
        <v>8002160</v>
      </c>
      <c r="B63" s="10" t="s">
        <v>73</v>
      </c>
      <c r="C63" s="48"/>
      <c r="D63" s="24">
        <v>124</v>
      </c>
      <c r="E63" s="11">
        <v>689090.19372093026</v>
      </c>
      <c r="G63" s="41">
        <f>VLOOKUP(A63,'[1]New ISB'!$C$6:$BH$95,56,FALSE)</f>
        <v>4571.6618042010505</v>
      </c>
      <c r="H63" s="41">
        <f>VLOOKUP(A63,'[1]New ISB'!$C$6:$BH$95,57,FALSE)</f>
        <v>4526.3963000000003</v>
      </c>
      <c r="I63" s="42">
        <f>VLOOKUP(A63,'[1]New ISB'!$C$6:$BH$95,58,FALSE)</f>
        <v>1.0000340491850024E-2</v>
      </c>
    </row>
    <row r="64" spans="1:9" ht="14.45" x14ac:dyDescent="0.35">
      <c r="A64" s="10">
        <v>8003106</v>
      </c>
      <c r="B64" s="10" t="s">
        <v>74</v>
      </c>
      <c r="C64" s="48"/>
      <c r="D64" s="24">
        <v>84</v>
      </c>
      <c r="E64" s="11">
        <v>376784.071560157</v>
      </c>
      <c r="G64" s="41">
        <f>VLOOKUP(A64,'[1]New ISB'!$C$6:$BH$95,56,FALSE)</f>
        <v>3098.0841852399644</v>
      </c>
      <c r="H64" s="41">
        <f>VLOOKUP(A64,'[1]New ISB'!$C$6:$BH$95,57,FALSE)</f>
        <v>2883.1905000000002</v>
      </c>
      <c r="I64" s="42">
        <f>VLOOKUP(A64,'[1]New ISB'!$C$6:$BH$95,58,FALSE)</f>
        <v>7.4533294015766305E-2</v>
      </c>
    </row>
    <row r="65" spans="1:10" ht="14.45" x14ac:dyDescent="0.35">
      <c r="A65" s="10">
        <v>8002249</v>
      </c>
      <c r="B65" s="10" t="s">
        <v>75</v>
      </c>
      <c r="C65" s="48"/>
      <c r="D65" s="24">
        <v>189</v>
      </c>
      <c r="E65" s="11">
        <v>740878.23862288671</v>
      </c>
      <c r="G65" s="41">
        <f>VLOOKUP(A65,'[1]New ISB'!$C$6:$BH$95,56,FALSE)</f>
        <v>3327.4101091158027</v>
      </c>
      <c r="H65" s="41">
        <f>VLOOKUP(A65,'[1]New ISB'!$C$6:$BH$95,57,FALSE)</f>
        <v>2903.7033000000001</v>
      </c>
      <c r="I65" s="42">
        <f>VLOOKUP(A65,'[1]New ISB'!$C$6:$BH$95,58,FALSE)</f>
        <v>0.14591945710011162</v>
      </c>
    </row>
    <row r="66" spans="1:10" ht="14.45" x14ac:dyDescent="0.35">
      <c r="A66" s="10">
        <v>8002250</v>
      </c>
      <c r="B66" s="10" t="s">
        <v>76</v>
      </c>
      <c r="C66" s="48"/>
      <c r="D66" s="24">
        <v>380</v>
      </c>
      <c r="E66" s="11">
        <v>1443283.2303821838</v>
      </c>
      <c r="G66" s="41">
        <f>VLOOKUP(A66,'[1]New ISB'!$C$6:$BH$95,56,FALSE)</f>
        <v>3418.4924483741675</v>
      </c>
      <c r="H66" s="41">
        <f>VLOOKUP(A66,'[1]New ISB'!$C$6:$BH$95,57,FALSE)</f>
        <v>3009.4935999999998</v>
      </c>
      <c r="I66" s="42">
        <f>VLOOKUP(A66,'[1]New ISB'!$C$6:$BH$95,58,FALSE)</f>
        <v>0.13590288026336647</v>
      </c>
    </row>
    <row r="67" spans="1:10" ht="14.45" x14ac:dyDescent="0.35">
      <c r="A67" s="10">
        <v>8003125</v>
      </c>
      <c r="B67" s="10" t="s">
        <v>77</v>
      </c>
      <c r="C67" s="48"/>
      <c r="D67" s="24">
        <v>608</v>
      </c>
      <c r="E67" s="11">
        <v>2129325.2932477519</v>
      </c>
      <c r="G67" s="41">
        <f>VLOOKUP(A67,'[1]New ISB'!$C$6:$BH$95,56,FALSE)</f>
        <v>3302.4849027890655</v>
      </c>
      <c r="H67" s="41">
        <f>VLOOKUP(A67,'[1]New ISB'!$C$6:$BH$95,57,FALSE)</f>
        <v>2901.9023999999999</v>
      </c>
      <c r="I67" s="42">
        <f>VLOOKUP(A67,'[1]New ISB'!$C$6:$BH$95,58,FALSE)</f>
        <v>0.13804134239286117</v>
      </c>
    </row>
    <row r="68" spans="1:10" ht="14.45" x14ac:dyDescent="0.35">
      <c r="A68" s="10">
        <v>8002251</v>
      </c>
      <c r="B68" s="10" t="s">
        <v>78</v>
      </c>
      <c r="C68" s="48"/>
      <c r="D68" s="24">
        <v>199</v>
      </c>
      <c r="E68" s="11">
        <v>793254.01272060268</v>
      </c>
      <c r="G68" s="41">
        <f>VLOOKUP(A68,'[1]New ISB'!$C$6:$BH$95,56,FALSE)</f>
        <v>3366.6595614100638</v>
      </c>
      <c r="H68" s="41">
        <f>VLOOKUP(A68,'[1]New ISB'!$C$6:$BH$95,57,FALSE)</f>
        <v>3233.0439000000001</v>
      </c>
      <c r="I68" s="42">
        <f>VLOOKUP(A68,'[1]New ISB'!$C$6:$BH$95,58,FALSE)</f>
        <v>4.132813087074496E-2</v>
      </c>
    </row>
    <row r="69" spans="1:10" ht="14.45" x14ac:dyDescent="0.35">
      <c r="A69" s="10">
        <v>8003423</v>
      </c>
      <c r="B69" s="10" t="s">
        <v>79</v>
      </c>
      <c r="C69" s="48"/>
      <c r="D69" s="24">
        <v>240</v>
      </c>
      <c r="E69" s="11">
        <v>854680.58660137514</v>
      </c>
      <c r="G69" s="41">
        <f>VLOOKUP(A69,'[1]New ISB'!$C$6:$BH$95,56,FALSE)</f>
        <v>3087.5643191723962</v>
      </c>
      <c r="H69" s="41">
        <f>VLOOKUP(A69,'[1]New ISB'!$C$6:$BH$95,57,FALSE)</f>
        <v>2900.2408999999998</v>
      </c>
      <c r="I69" s="42">
        <f>VLOOKUP(A69,'[1]New ISB'!$C$6:$BH$95,58,FALSE)</f>
        <v>6.458891713870954E-2</v>
      </c>
    </row>
    <row r="70" spans="1:10" ht="14.45" x14ac:dyDescent="0.35">
      <c r="A70" s="10">
        <v>8002162</v>
      </c>
      <c r="B70" s="10" t="s">
        <v>80</v>
      </c>
      <c r="C70" s="48"/>
      <c r="D70" s="24">
        <v>181</v>
      </c>
      <c r="E70" s="11">
        <v>662821.71969583503</v>
      </c>
      <c r="G70" s="41">
        <f>VLOOKUP(A70,'[1]New ISB'!$C$6:$BH$95,56,FALSE)</f>
        <v>3040.3559872698074</v>
      </c>
      <c r="H70" s="41">
        <f>VLOOKUP(A70,'[1]New ISB'!$C$6:$BH$95,57,FALSE)</f>
        <v>2983.1511</v>
      </c>
      <c r="I70" s="42">
        <f>VLOOKUP(A70,'[1]New ISB'!$C$6:$BH$95,58,FALSE)</f>
        <v>1.9175993891093007E-2</v>
      </c>
    </row>
    <row r="71" spans="1:10" s="1" customFormat="1" ht="14.45" x14ac:dyDescent="0.35">
      <c r="A71" s="8"/>
      <c r="B71" s="8" t="s">
        <v>13</v>
      </c>
      <c r="C71" s="49"/>
      <c r="D71" s="29">
        <f>SUM(D8:D70)</f>
        <v>13082.74</v>
      </c>
      <c r="E71" s="12">
        <f>SUM(E8:E70)</f>
        <v>51137520.298131198</v>
      </c>
      <c r="G71" s="41"/>
      <c r="H71" s="41"/>
      <c r="I71" s="42"/>
      <c r="J71" s="35"/>
    </row>
    <row r="72" spans="1:10" ht="14.45" x14ac:dyDescent="0.35">
      <c r="A72" s="10"/>
      <c r="B72" s="10"/>
      <c r="C72" s="50"/>
      <c r="D72" s="23"/>
      <c r="E72" s="13"/>
      <c r="G72" s="41"/>
      <c r="H72" s="41"/>
      <c r="I72" s="42"/>
    </row>
    <row r="73" spans="1:10" ht="14.45" x14ac:dyDescent="0.35">
      <c r="A73" s="10">
        <v>8005400</v>
      </c>
      <c r="B73" s="10" t="s">
        <v>5</v>
      </c>
      <c r="C73" s="48"/>
      <c r="D73" s="24">
        <v>922</v>
      </c>
      <c r="E73" s="11">
        <v>4386922.6208425639</v>
      </c>
      <c r="G73" s="41">
        <f>VLOOKUP(A73,'[1]New ISB'!$C$6:$BH$95,56,FALSE)</f>
        <v>4604.4914100704646</v>
      </c>
      <c r="H73" s="41">
        <f>VLOOKUP(A73,'[1]New ISB'!$C$6:$BH$95,57,FALSE)</f>
        <v>4206.0706</v>
      </c>
      <c r="I73" s="42">
        <f>VLOOKUP(A73,'[1]New ISB'!$C$6:$BH$95,58,FALSE)</f>
        <v>9.4725183659652434E-2</v>
      </c>
    </row>
    <row r="74" spans="1:10" ht="14.45" x14ac:dyDescent="0.35">
      <c r="A74" s="10">
        <v>8004001</v>
      </c>
      <c r="B74" s="10" t="s">
        <v>14</v>
      </c>
      <c r="C74" s="48"/>
      <c r="D74" s="24">
        <v>487</v>
      </c>
      <c r="E74" s="11">
        <v>2570227.9580288534</v>
      </c>
      <c r="G74" s="41">
        <f>VLOOKUP(A74,'[1]New ISB'!$C$6:$BH$95,56,FALSE)</f>
        <v>5010.6461091740939</v>
      </c>
      <c r="H74" s="41">
        <f>VLOOKUP(A74,'[1]New ISB'!$C$6:$BH$95,57,FALSE)</f>
        <v>4961.0357000000004</v>
      </c>
      <c r="I74" s="42">
        <f>VLOOKUP(A74,'[1]New ISB'!$C$6:$BH$95,58,FALSE)</f>
        <v>1.000001051677446E-2</v>
      </c>
    </row>
    <row r="75" spans="1:10" ht="14.45" x14ac:dyDescent="0.35">
      <c r="A75" s="10">
        <v>8004130</v>
      </c>
      <c r="B75" s="10" t="s">
        <v>15</v>
      </c>
      <c r="C75" s="48"/>
      <c r="D75" s="24">
        <v>949</v>
      </c>
      <c r="E75" s="11">
        <v>4514214.4600576721</v>
      </c>
      <c r="G75" s="41">
        <f>VLOOKUP(A75,'[1]New ISB'!$C$6:$BH$95,56,FALSE)</f>
        <v>4607.8686143916448</v>
      </c>
      <c r="H75" s="41">
        <f>VLOOKUP(A75,'[1]New ISB'!$C$6:$BH$95,57,FALSE)</f>
        <v>4458.9398000000001</v>
      </c>
      <c r="I75" s="42">
        <f>VLOOKUP(A75,'[1]New ISB'!$C$6:$BH$95,58,FALSE)</f>
        <v>3.3400050476493234E-2</v>
      </c>
    </row>
    <row r="76" spans="1:10" ht="14.45" x14ac:dyDescent="0.35">
      <c r="A76" s="10">
        <v>8004107</v>
      </c>
      <c r="B76" s="10" t="s">
        <v>6</v>
      </c>
      <c r="C76" s="48"/>
      <c r="D76" s="24">
        <v>989</v>
      </c>
      <c r="E76" s="11">
        <v>4769906.8366794484</v>
      </c>
      <c r="G76" s="41">
        <f>VLOOKUP(A76,'[1]New ISB'!$C$6:$BH$95,56,FALSE)</f>
        <v>4612.5327125438807</v>
      </c>
      <c r="H76" s="41">
        <f>VLOOKUP(A76,'[1]New ISB'!$C$6:$BH$95,57,FALSE)</f>
        <v>4293.5951999999997</v>
      </c>
      <c r="I76" s="42">
        <f>VLOOKUP(A76,'[1]New ISB'!$C$6:$BH$95,58,FALSE)</f>
        <v>7.4282156954125766E-2</v>
      </c>
    </row>
    <row r="77" spans="1:10" ht="14.45" x14ac:dyDescent="0.35">
      <c r="A77" s="10">
        <v>8004128</v>
      </c>
      <c r="B77" s="10" t="s">
        <v>7</v>
      </c>
      <c r="C77" s="48"/>
      <c r="D77" s="24">
        <v>1346</v>
      </c>
      <c r="E77" s="11">
        <v>6395388.5554717937</v>
      </c>
      <c r="G77" s="41">
        <f>VLOOKUP(A77,'[1]New ISB'!$C$6:$BH$95,56,FALSE)</f>
        <v>4641.8853305730663</v>
      </c>
      <c r="H77" s="41">
        <f>VLOOKUP(A77,'[1]New ISB'!$C$6:$BH$95,57,FALSE)</f>
        <v>4136.8194000000003</v>
      </c>
      <c r="I77" s="42">
        <f>VLOOKUP(A77,'[1]New ISB'!$C$6:$BH$95,58,FALSE)</f>
        <v>0.12209039886369367</v>
      </c>
    </row>
    <row r="78" spans="1:10" ht="14.45" x14ac:dyDescent="0.35">
      <c r="A78" s="10">
        <v>8005401</v>
      </c>
      <c r="B78" s="10" t="s">
        <v>8</v>
      </c>
      <c r="C78" s="48"/>
      <c r="D78" s="24">
        <v>1079</v>
      </c>
      <c r="E78" s="11">
        <v>5128246.3354138872</v>
      </c>
      <c r="G78" s="41">
        <f>VLOOKUP(A78,'[1]New ISB'!$C$6:$BH$95,56,FALSE)</f>
        <v>4621.7637283620643</v>
      </c>
      <c r="H78" s="41">
        <f>VLOOKUP(A78,'[1]New ISB'!$C$6:$BH$95,57,FALSE)</f>
        <v>4275.5300999999999</v>
      </c>
      <c r="I78" s="42">
        <f>VLOOKUP(A78,'[1]New ISB'!$C$6:$BH$95,58,FALSE)</f>
        <v>8.0980280869046933E-2</v>
      </c>
    </row>
    <row r="79" spans="1:10" ht="14.45" x14ac:dyDescent="0.35">
      <c r="A79" s="10">
        <v>8004132</v>
      </c>
      <c r="B79" s="14" t="s">
        <v>16</v>
      </c>
      <c r="C79" s="48"/>
      <c r="D79" s="24">
        <v>1025</v>
      </c>
      <c r="E79" s="11">
        <v>4860606.1982618542</v>
      </c>
      <c r="G79" s="41">
        <f>VLOOKUP(A79,'[1]New ISB'!$C$6:$BH$95,56,FALSE)</f>
        <v>4616.420300796035</v>
      </c>
      <c r="H79" s="41">
        <f>VLOOKUP(A79,'[1]New ISB'!$C$6:$BH$95,57,FALSE)</f>
        <v>4451.8882000000003</v>
      </c>
      <c r="I79" s="42">
        <f>VLOOKUP(A79,'[1]New ISB'!$C$6:$BH$95,58,FALSE)</f>
        <v>3.6957824052282956E-2</v>
      </c>
    </row>
    <row r="80" spans="1:10" ht="14.45" x14ac:dyDescent="0.35">
      <c r="A80" s="10">
        <v>8004133</v>
      </c>
      <c r="B80" s="10" t="s">
        <v>9</v>
      </c>
      <c r="C80" s="48"/>
      <c r="D80" s="24">
        <v>441</v>
      </c>
      <c r="E80" s="11">
        <v>2203149.5324921608</v>
      </c>
      <c r="G80" s="41">
        <f>VLOOKUP(A80,'[1]New ISB'!$C$6:$BH$95,56,FALSE)</f>
        <v>4699.1014342225853</v>
      </c>
      <c r="H80" s="41">
        <f>VLOOKUP(A80,'[1]New ISB'!$C$6:$BH$95,57,FALSE)</f>
        <v>4496.5556999999999</v>
      </c>
      <c r="I80" s="42">
        <f>VLOOKUP(A80,'[1]New ISB'!$C$6:$BH$95,58,FALSE)</f>
        <v>4.5044640328281815E-2</v>
      </c>
    </row>
    <row r="81" spans="1:10" ht="14.45" x14ac:dyDescent="0.35">
      <c r="A81" s="10">
        <v>8004608</v>
      </c>
      <c r="B81" s="10" t="s">
        <v>17</v>
      </c>
      <c r="C81" s="48"/>
      <c r="D81" s="24">
        <v>817</v>
      </c>
      <c r="E81" s="11">
        <v>3882669.4587660185</v>
      </c>
      <c r="G81" s="41">
        <f>VLOOKUP(A81,'[1]New ISB'!$C$6:$BH$95,56,FALSE)</f>
        <v>4589.2349464661356</v>
      </c>
      <c r="H81" s="41">
        <f>VLOOKUP(A81,'[1]New ISB'!$C$6:$BH$95,57,FALSE)</f>
        <v>4296.1743999999999</v>
      </c>
      <c r="I81" s="42">
        <f>VLOOKUP(A81,'[1]New ISB'!$C$6:$BH$95,58,FALSE)</f>
        <v>6.8214303978473445E-2</v>
      </c>
    </row>
    <row r="82" spans="1:10" ht="14.45" x14ac:dyDescent="0.35">
      <c r="A82" s="10">
        <v>8004607</v>
      </c>
      <c r="B82" s="10" t="s">
        <v>18</v>
      </c>
      <c r="C82" s="48"/>
      <c r="D82" s="24">
        <v>212</v>
      </c>
      <c r="E82" s="11">
        <v>1458686.2969733533</v>
      </c>
      <c r="G82" s="41">
        <f>VLOOKUP(A82,'[1]New ISB'!$C$6:$BH$95,56,FALSE)</f>
        <v>6319.6714967838734</v>
      </c>
      <c r="H82" s="41">
        <f>VLOOKUP(A82,'[1]New ISB'!$C$6:$BH$95,57,FALSE)</f>
        <v>6257.0959000000003</v>
      </c>
      <c r="I82" s="42">
        <f>VLOOKUP(A82,'[1]New ISB'!$C$6:$BH$95,58,FALSE)</f>
        <v>1.0000741203898305E-2</v>
      </c>
    </row>
    <row r="83" spans="1:10" ht="14.45" x14ac:dyDescent="0.35">
      <c r="A83" s="10">
        <v>8004002</v>
      </c>
      <c r="B83" s="10" t="s">
        <v>2</v>
      </c>
      <c r="C83" s="48"/>
      <c r="D83" s="24">
        <v>94</v>
      </c>
      <c r="E83" s="11">
        <v>722369.10204474605</v>
      </c>
      <c r="G83" s="41">
        <f>VLOOKUP(A83,'[1]New ISB'!$C$6:$BH$95,56,FALSE)</f>
        <v>6446.6432392119423</v>
      </c>
      <c r="H83" s="41">
        <f>VLOOKUP(A83,'[1]New ISB'!$C$6:$BH$95,57,FALSE)</f>
        <v>6382.8073000000004</v>
      </c>
      <c r="I83" s="42">
        <f>VLOOKUP(A83,'[1]New ISB'!$C$6:$BH$95,58,FALSE)</f>
        <v>1.0001232406302142E-2</v>
      </c>
    </row>
    <row r="84" spans="1:10" ht="14.45" x14ac:dyDescent="0.35">
      <c r="A84" s="10">
        <v>8004004</v>
      </c>
      <c r="B84" s="10" t="s">
        <v>3</v>
      </c>
      <c r="C84" s="48"/>
      <c r="D84" s="24">
        <v>108</v>
      </c>
      <c r="E84" s="11">
        <v>705488.33899612667</v>
      </c>
      <c r="G84" s="41">
        <f>VLOOKUP(A84,'[1]New ISB'!$C$6:$BH$95,56,FALSE)</f>
        <v>5412.9663794451262</v>
      </c>
      <c r="H84" s="41">
        <f>VLOOKUP(A84,'[1]New ISB'!$C$6:$BH$95,57,FALSE)</f>
        <v>5359.3663999999999</v>
      </c>
      <c r="I84" s="42">
        <f>VLOOKUP(A84,'[1]New ISB'!$C$6:$BH$95,58,FALSE)</f>
        <v>1.0001178393984471E-2</v>
      </c>
    </row>
    <row r="85" spans="1:10" ht="14.45" x14ac:dyDescent="0.35">
      <c r="A85" s="10">
        <v>8004003</v>
      </c>
      <c r="B85" s="10" t="s">
        <v>4</v>
      </c>
      <c r="C85" s="48"/>
      <c r="D85" s="24">
        <v>104</v>
      </c>
      <c r="E85" s="11">
        <v>638578.86568829883</v>
      </c>
      <c r="G85" s="41">
        <f>VLOOKUP(A85,'[1]New ISB'!$C$6:$BH$95,56,FALSE)</f>
        <v>5083.5826989064853</v>
      </c>
      <c r="H85" s="41">
        <f>VLOOKUP(A85,'[1]New ISB'!$C$6:$BH$95,57,FALSE)</f>
        <v>5033.2496000000001</v>
      </c>
      <c r="I85" s="42">
        <f>VLOOKUP(A85,'[1]New ISB'!$C$6:$BH$95,58,FALSE)</f>
        <v>1.0000119784738123E-2</v>
      </c>
    </row>
    <row r="86" spans="1:10" ht="14.45" x14ac:dyDescent="0.35">
      <c r="A86" s="10">
        <v>8004138</v>
      </c>
      <c r="B86" s="10" t="s">
        <v>10</v>
      </c>
      <c r="C86" s="48"/>
      <c r="D86" s="24">
        <v>1085</v>
      </c>
      <c r="E86" s="11">
        <v>5155238.0096107954</v>
      </c>
      <c r="G86" s="41">
        <f>VLOOKUP(A86,'[1]New ISB'!$C$6:$BH$95,56,FALSE)</f>
        <v>4622.3245710698566</v>
      </c>
      <c r="H86" s="41">
        <f>VLOOKUP(A86,'[1]New ISB'!$C$6:$BH$95,57,FALSE)</f>
        <v>4108.9713000000002</v>
      </c>
      <c r="I86" s="42">
        <f>VLOOKUP(A86,'[1]New ISB'!$C$6:$BH$95,58,FALSE)</f>
        <v>0.12493474244267815</v>
      </c>
    </row>
    <row r="87" spans="1:10" ht="14.45" x14ac:dyDescent="0.35">
      <c r="A87" s="10">
        <v>8004134</v>
      </c>
      <c r="B87" s="10" t="s">
        <v>11</v>
      </c>
      <c r="C87" s="48"/>
      <c r="D87" s="24">
        <v>1087</v>
      </c>
      <c r="E87" s="11">
        <v>5254385.8610009514</v>
      </c>
      <c r="G87" s="41">
        <f>VLOOKUP(A87,'[1]New ISB'!$C$6:$BH$95,56,FALSE)</f>
        <v>4665.3521863118231</v>
      </c>
      <c r="H87" s="41">
        <f>VLOOKUP(A87,'[1]New ISB'!$C$6:$BH$95,57,FALSE)</f>
        <v>4296.8477000000003</v>
      </c>
      <c r="I87" s="42">
        <f>VLOOKUP(A87,'[1]New ISB'!$C$6:$BH$95,58,FALSE)</f>
        <v>8.5761588969472377E-2</v>
      </c>
    </row>
    <row r="88" spans="1:10" s="1" customFormat="1" ht="14.45" x14ac:dyDescent="0.35">
      <c r="A88" s="8"/>
      <c r="B88" s="8" t="s">
        <v>84</v>
      </c>
      <c r="C88" s="49"/>
      <c r="D88" s="29">
        <f>SUM(D73:D87)</f>
        <v>10745</v>
      </c>
      <c r="E88" s="12">
        <f>SUM(E73:E87)</f>
        <v>52646078.430328533</v>
      </c>
      <c r="G88" s="43"/>
      <c r="H88" s="43"/>
      <c r="I88" s="44"/>
      <c r="J88" s="35"/>
    </row>
    <row r="89" spans="1:10" ht="14.45" x14ac:dyDescent="0.35">
      <c r="A89" s="10"/>
      <c r="B89" s="10"/>
      <c r="C89" s="50"/>
      <c r="D89" s="23"/>
      <c r="E89" s="13"/>
      <c r="G89" s="41"/>
      <c r="H89" s="41"/>
      <c r="I89" s="42"/>
    </row>
    <row r="90" spans="1:10" s="1" customFormat="1" ht="14.45" x14ac:dyDescent="0.35">
      <c r="A90" s="8"/>
      <c r="B90" s="8" t="s">
        <v>12</v>
      </c>
      <c r="C90" s="49"/>
      <c r="D90" s="29">
        <f>D88+D71</f>
        <v>23827.739999999998</v>
      </c>
      <c r="E90" s="12">
        <f>E88+E71</f>
        <v>103783598.72845973</v>
      </c>
      <c r="G90" s="43"/>
      <c r="H90" s="43"/>
      <c r="I90" s="44"/>
      <c r="J90" s="35"/>
    </row>
    <row r="91" spans="1:10" ht="14.45" x14ac:dyDescent="0.35">
      <c r="C91" s="51"/>
      <c r="E91" s="3"/>
      <c r="G91" s="41"/>
      <c r="H91" s="41"/>
      <c r="I91" s="42"/>
    </row>
    <row r="92" spans="1:10" ht="15.6" x14ac:dyDescent="0.35">
      <c r="A92" s="20" t="s">
        <v>81</v>
      </c>
      <c r="B92" s="20"/>
      <c r="C92" s="52"/>
      <c r="D92" s="30"/>
      <c r="E92" s="21"/>
      <c r="F92" s="19"/>
    </row>
    <row r="93" spans="1:10" ht="14.45" x14ac:dyDescent="0.35">
      <c r="A93" s="5"/>
      <c r="B93" s="5"/>
      <c r="C93" s="53"/>
      <c r="D93" s="26"/>
      <c r="E93" s="18"/>
      <c r="F93" s="1"/>
    </row>
    <row r="94" spans="1:10" ht="15.6" x14ac:dyDescent="0.35">
      <c r="A94" s="22" t="s">
        <v>85</v>
      </c>
      <c r="C94" s="51"/>
      <c r="E94" s="3"/>
    </row>
    <row r="95" spans="1:10" ht="15.75" x14ac:dyDescent="0.25">
      <c r="A95" s="22" t="s">
        <v>97</v>
      </c>
      <c r="C95" s="51"/>
      <c r="E95" s="3"/>
    </row>
    <row r="96" spans="1:10" ht="15.6" x14ac:dyDescent="0.35">
      <c r="A96" s="22" t="s">
        <v>87</v>
      </c>
    </row>
    <row r="97" spans="1:1" ht="15.6" x14ac:dyDescent="0.35">
      <c r="A97" s="22" t="s">
        <v>96</v>
      </c>
    </row>
    <row r="98" spans="1:1" ht="15.6" x14ac:dyDescent="0.35">
      <c r="A98" s="22" t="s">
        <v>90</v>
      </c>
    </row>
    <row r="100" spans="1:1" ht="15.6" x14ac:dyDescent="0.35">
      <c r="A100" s="22" t="s">
        <v>86</v>
      </c>
    </row>
    <row r="101" spans="1:1" ht="15.75" x14ac:dyDescent="0.25">
      <c r="A101" s="22" t="s">
        <v>101</v>
      </c>
    </row>
    <row r="102" spans="1:1" ht="15.75" x14ac:dyDescent="0.25">
      <c r="A102" s="22" t="s">
        <v>102</v>
      </c>
    </row>
    <row r="103" spans="1:1" ht="15.75" x14ac:dyDescent="0.25">
      <c r="A103" s="22" t="s">
        <v>88</v>
      </c>
    </row>
    <row r="104" spans="1:1" ht="15.75" x14ac:dyDescent="0.25">
      <c r="A104" s="22" t="s">
        <v>96</v>
      </c>
    </row>
    <row r="105" spans="1:1" ht="15.75" x14ac:dyDescent="0.25">
      <c r="A105" s="22" t="s">
        <v>89</v>
      </c>
    </row>
  </sheetData>
  <sortState ref="A71:J85">
    <sortCondition ref="B70:B85"/>
  </sortState>
  <mergeCells count="2">
    <mergeCell ref="C6:E6"/>
    <mergeCell ref="G6:I6"/>
  </mergeCells>
  <pageMargins left="0.23622047244094491" right="0.23622047244094491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Jefferies</dc:creator>
  <cp:lastModifiedBy>Marie Lane</cp:lastModifiedBy>
  <cp:lastPrinted>2018-09-10T13:27:23Z</cp:lastPrinted>
  <dcterms:created xsi:type="dcterms:W3CDTF">2017-10-03T14:16:03Z</dcterms:created>
  <dcterms:modified xsi:type="dcterms:W3CDTF">2018-09-10T16:16:22Z</dcterms:modified>
</cp:coreProperties>
</file>